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delta.mkm.ee/dhs/webdav/38f28bbe1e36ab24fac8dfd464e58bed762841c2/48807296015/ecdfedc6-f024-4f06-bffd-947c205ebd3f/"/>
    </mc:Choice>
  </mc:AlternateContent>
  <xr:revisionPtr revIDLastSave="0" documentId="13_ncr:1_{B1C3E530-E700-4B6B-80C9-ECEE4BF88AD4}" xr6:coauthVersionLast="47" xr6:coauthVersionMax="47" xr10:uidLastSave="{00000000-0000-0000-0000-000000000000}"/>
  <bookViews>
    <workbookView xWindow="-120" yWindow="-120" windowWidth="29040" windowHeight="15840" xr2:uid="{00000000-000D-0000-FFFF-FFFF00000000}"/>
  </bookViews>
  <sheets>
    <sheet name="Ettepanekud" sheetId="1" r:id="rId1"/>
    <sheet name="Joonised" sheetId="7" state="hidden" r:id="rId2"/>
    <sheet name="Valikvastused" sheetId="2" state="hidden" r:id="rId3"/>
  </sheets>
  <definedNames>
    <definedName name="_xlnm._FilterDatabase" localSheetId="0" hidden="1">Ettepanekud!$A$1:$M$36</definedName>
    <definedName name="_Toc65514298" localSheetId="0">Ettepanekud!#REF!</definedName>
    <definedName name="fgf" localSheetId="0" hidden="1">Ettepanekud!$A$1:$L$36</definedName>
    <definedName name="test" localSheetId="0" hidden="1">Ettepanekud!$A$1:$L$36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6" i="1" l="1"/>
  <c r="L16" i="1" s="1"/>
  <c r="E19" i="7" l="1"/>
  <c r="D19" i="7"/>
  <c r="C19" i="7"/>
  <c r="K11" i="1" l="1"/>
  <c r="K24" i="1"/>
  <c r="K25" i="1"/>
  <c r="L25" i="1" s="1"/>
  <c r="K26" i="1"/>
  <c r="K27" i="1"/>
  <c r="K28" i="1"/>
  <c r="K29" i="1"/>
  <c r="L29" i="1" s="1"/>
  <c r="K30" i="1"/>
  <c r="L30" i="1" s="1"/>
  <c r="K31" i="1"/>
  <c r="A31" i="7" l="1"/>
  <c r="B31" i="7" s="1"/>
  <c r="A28" i="7"/>
  <c r="B28" i="7" s="1"/>
  <c r="A29" i="7"/>
  <c r="B29" i="7" s="1"/>
  <c r="A30" i="7"/>
  <c r="B30" i="7" s="1"/>
  <c r="A27" i="7"/>
  <c r="B27" i="7" s="1"/>
  <c r="A21" i="7"/>
  <c r="B21" i="7" s="1"/>
  <c r="A22" i="7"/>
  <c r="B22" i="7" s="1"/>
  <c r="A23" i="7"/>
  <c r="B23" i="7" s="1"/>
  <c r="A24" i="7"/>
  <c r="B24" i="7" s="1"/>
  <c r="A20" i="7"/>
  <c r="B20" i="7" s="1"/>
  <c r="A8" i="7"/>
  <c r="B8" i="7" s="1"/>
  <c r="A9" i="7"/>
  <c r="B9" i="7" s="1"/>
  <c r="A10" i="7"/>
  <c r="B10" i="7" s="1"/>
  <c r="A11" i="7"/>
  <c r="B11" i="7" s="1"/>
  <c r="A12" i="7"/>
  <c r="B12" i="7" s="1"/>
  <c r="A13" i="7"/>
  <c r="B13" i="7" s="1"/>
  <c r="A14" i="7"/>
  <c r="B14" i="7" s="1"/>
  <c r="A15" i="7"/>
  <c r="B15" i="7" s="1"/>
  <c r="A16" i="7"/>
  <c r="B16" i="7" s="1"/>
  <c r="A17" i="7"/>
  <c r="B17" i="7" s="1"/>
  <c r="A7" i="7"/>
  <c r="B7" i="7" s="1"/>
  <c r="A3" i="7"/>
  <c r="B3" i="7" s="1"/>
  <c r="A4" i="7"/>
  <c r="B4" i="7" s="1"/>
  <c r="A2" i="7"/>
  <c r="B2" i="7" s="1"/>
  <c r="K9" i="1" l="1"/>
  <c r="L9" i="1" s="1"/>
  <c r="K10" i="1"/>
  <c r="L10" i="1" s="1"/>
  <c r="K12" i="1"/>
  <c r="K13" i="1"/>
  <c r="L13" i="1" s="1"/>
  <c r="K14" i="1"/>
  <c r="K15" i="1"/>
  <c r="K17" i="1"/>
  <c r="K18" i="1"/>
  <c r="L18" i="1" s="1"/>
  <c r="K19" i="1"/>
  <c r="L19" i="1" s="1"/>
  <c r="K21" i="1"/>
  <c r="L21" i="1" s="1"/>
  <c r="K22" i="1"/>
  <c r="K23" i="1"/>
  <c r="K32" i="1"/>
  <c r="L32" i="1" s="1"/>
  <c r="K33" i="1"/>
  <c r="L33" i="1" s="1"/>
  <c r="K34" i="1"/>
  <c r="L34" i="1" s="1"/>
  <c r="K35" i="1"/>
  <c r="L35" i="1" s="1"/>
  <c r="K36" i="1"/>
  <c r="L36" i="1" s="1"/>
  <c r="K5" i="1"/>
  <c r="L5" i="1" s="1"/>
  <c r="K6" i="1"/>
  <c r="L6" i="1" s="1"/>
  <c r="K7" i="1"/>
  <c r="L7" i="1" s="1"/>
  <c r="K8" i="1"/>
  <c r="L8" i="1" s="1"/>
  <c r="L17" i="1" l="1"/>
  <c r="L15" i="1"/>
  <c r="L14" i="1"/>
  <c r="L31" i="1"/>
  <c r="L24" i="1"/>
  <c r="L23" i="1"/>
  <c r="L26" i="1"/>
  <c r="L22" i="1"/>
  <c r="L28" i="1"/>
  <c r="L12" i="1"/>
  <c r="L27" i="1"/>
  <c r="K2" i="1" l="1"/>
  <c r="L2" i="1" s="1"/>
  <c r="K3" i="1"/>
  <c r="L3" i="1" s="1"/>
  <c r="K4" i="1"/>
  <c r="L4" i="1" l="1"/>
</calcChain>
</file>

<file path=xl/sharedStrings.xml><?xml version="1.0" encoding="utf-8"?>
<sst xmlns="http://schemas.openxmlformats.org/spreadsheetml/2006/main" count="343" uniqueCount="199">
  <si>
    <t>ID</t>
  </si>
  <si>
    <t>Lahendusettepaneku pealkiri</t>
  </si>
  <si>
    <t>Tegevussuund</t>
  </si>
  <si>
    <t>Millist probleemi lahendab?</t>
  </si>
  <si>
    <t>Oodatud tulemus / mõju</t>
  </si>
  <si>
    <t>Muudatuse iseloom
 (valikvastus)</t>
  </si>
  <si>
    <t>Teostamise aeg</t>
  </si>
  <si>
    <t>Vastutav ministeerium</t>
  </si>
  <si>
    <t>Olulisuse hinnang (valikvastus)</t>
  </si>
  <si>
    <t>Teostatavus hinnang (valikvastus)</t>
  </si>
  <si>
    <t>Kiirotsus (arvutuslik)</t>
  </si>
  <si>
    <t>Kiirotsuse selgitus (arvutuslik)</t>
  </si>
  <si>
    <t>Kohaliku kapitali pakkumine  iduettevõtetele riiklike nurgakiviinvesteeringute kaudu</t>
  </si>
  <si>
    <t>Innovatsiooni rahastamine ja kapitali tagamine</t>
  </si>
  <si>
    <t xml:space="preserve">Kaupade ja teenuste eksport </t>
  </si>
  <si>
    <t>Riiklikud nurgakiviinvesteeringud riskikapitalifondidesse võimaldavad arendada kohalikku kapitaliturgu, et riigiga koos riske jagades kaasata täiendavaid vahendeid erainvestoritelt ning ühtlasi tagada kohalike investorite olemasolu (sh teadusmahukas rohetehnoloogia vertikaalis, kus kohalikud investorid täna puuduvad).</t>
  </si>
  <si>
    <t>Tegevusega tagatakse kohalikku riskikapitalituru jätkusuutlikkus ja selle arendamine uuele tasemele.</t>
  </si>
  <si>
    <t>Toetus või toetuse tingimuste muudatus</t>
  </si>
  <si>
    <t>&lt; 6 kuud</t>
  </si>
  <si>
    <t>&gt;2 000 000</t>
  </si>
  <si>
    <t>Pikaajaline</t>
  </si>
  <si>
    <t>MKM</t>
  </si>
  <si>
    <t>2. Töös</t>
  </si>
  <si>
    <t>Konkurentsivõimeline töökeskkond</t>
  </si>
  <si>
    <t>Õigusloome muudatus</t>
  </si>
  <si>
    <t>6-12 kuud</t>
  </si>
  <si>
    <t>&lt;50 000</t>
  </si>
  <si>
    <t>Lühiajaline</t>
  </si>
  <si>
    <t>SiM</t>
  </si>
  <si>
    <t>3. Kõrgema prioriteediga ettepanekud</t>
  </si>
  <si>
    <t xml:space="preserve">Analüüsida tuleb elukvaliteedi tõstmise ja tegevuskulude vähendamise aspekte nendes harudes, mille puhul puuduvad tugevad põhjused eelistada teisi riike (nt vastava ärivaldkonna tase just mujal) ning Eestil on potentsiaal. Peakontorid ei koli Eestisse ja paljud väga head firmad, st arenduskeskused, ei püsi enam Eestis ning peakontorid kolitakse ära. See on kompleksne teema ja koosneb nii regulatiivsetest soodsatest oludest, kapitali, talendi (sh kohalik haridussüsteem, teadlikkus, välistööjõud jne), kvaliteetsete teenuste ja aktiivse kogukonna jne kättesaadavusest. 
</t>
  </si>
  <si>
    <t xml:space="preserve">Eesti on rahvusvaheliselt tuntud peakontorite/arenduskeskuste maa ning seda eriti noorte tehnoloogiaettevõtete hulgas, kes tulevad siia oma innovaatilisi globaalseid tooteid arendama, tootma koos kõigi tugiteenustega. </t>
  </si>
  <si>
    <t>1-3 aastat</t>
  </si>
  <si>
    <t>RM</t>
  </si>
  <si>
    <t>5. Mitte teostada</t>
  </si>
  <si>
    <t>Protsessi muudatus</t>
  </si>
  <si>
    <t>Eesti ettevõtjale konkurentsieelise loomine läbi riigiga seotud infokohustuste automatiseerimise ja digitaliseerimise tekkiva ajavõidu ning riigi poolt kogutava info kasutamise</t>
  </si>
  <si>
    <t>Eesti positsioon Doing Business indeksis</t>
  </si>
  <si>
    <t>Ajamahukate tugitegevuste tõttu kaotab Eesti ettevõtlus ning majandus iga päev raha ja tehakse märkimisväärses mahus „tühitööd“, suhtlus riigiga on ajakulukas ja erinevate asutuste poolsete kohustuste täitmine tähendab sageli sama info esitamist erinevas süsteemis võib-olla veidi erinevas formaadis, mis omakorda mõjub negatiivselt tootlikkusele ja majanduskasvule.</t>
  </si>
  <si>
    <t>&gt; 3 aastat</t>
  </si>
  <si>
    <t>HTM</t>
  </si>
  <si>
    <t xml:space="preserve">4. Madalama prioriteediga ettepanekud </t>
  </si>
  <si>
    <t xml:space="preserve">Väljaspool Harjumaad loodud SKP elaniku kohta EL-27 keskmisest </t>
  </si>
  <si>
    <t>SoM</t>
  </si>
  <si>
    <t>1. Tehtud</t>
  </si>
  <si>
    <t>Eesti e-teenuste Euroopa Liidu eID-ga kasutamise võimaluste parendamine</t>
  </si>
  <si>
    <t>Piiratud on ligipääsi Euroopa Liidu vahendiga Eesti e-teenustele</t>
  </si>
  <si>
    <t>Ettevõtjad ja kodanikud saavad Euroopa Liidu vahendiga sisse ja saab kasutada Eesti e-teenuseid, e-teenused on kättesaadavamad</t>
  </si>
  <si>
    <t>Osaühingu asutamisel minimaalse osakapitali nõude kaotamine</t>
  </si>
  <si>
    <t>Ettevõtlusega alustamise nõudeid ühtlustuvad osakapitali nõude osas teiste riikidega</t>
  </si>
  <si>
    <t>JuM</t>
  </si>
  <si>
    <t>Ettevõtluskonto laiema kasutuse soodustamine</t>
  </si>
  <si>
    <t xml:space="preserve">Ettevõtluskonto lihtsustab ja täiendab ettevõtlusega alustamist ja tegelemist. Ettevõtluskonto tingimused on täna veel liiga kitsad, et selle kasutus avaldaks mõju ka ettevõtlusele või maksulaekumistele. </t>
  </si>
  <si>
    <t>Ettevõtluskonto võimaldab eraisikule bürokraatiavabalt ja soodsalt tegutseda ettevõtjana, muretsemata raamatupidamisaruannete, igakuiste maksudeklaratsioonide ja maksude tasumise pärast – see kõik käib ettevõtluskonto kannete alusel automaatselt.</t>
  </si>
  <si>
    <t>E-kaubanduse muutumine Eesti ettevõtete ärimudelite osaks toetades ettevõtjate kompetentside kasvu e-poe loomisest turundamiseni.</t>
  </si>
  <si>
    <t xml:space="preserve">E-kaubanduse puhul on sageli ettevõtjate halduskulud madalad ning see võimaldab efektiivsust lihtsamini saavutada. Ettevõtjate teadlikkuse ja kompetentside tõstmise kaudu e-müügi kasvatamine võib mh toetada ettevõtjate pääsu erinevevatele turgudele ning suurendada kaupade ja teenuste eksport. </t>
  </si>
  <si>
    <t>Teadlikkuse tõstmine</t>
  </si>
  <si>
    <t>50-500 000</t>
  </si>
  <si>
    <t>Eestis tegutsevale ettevõtjale arveldamise võimaluse tagamine</t>
  </si>
  <si>
    <t xml:space="preserve">Pangakontode avamise keerukus Eestis piirab Eestis rahvusvaheliste majandustehingute tegemist sh pangakontode avamine ja käitamine, ekspordi tehingud. Kolmandatest riikidest etttevõtetel/investoritel/residentidel on väga keeruline pandakontode avamine või toimub kontode sulgemine väga lühikese tähtajaga ning suurema põhjenduseta jättas ka selgusetusk, miks nii panga poolt käituti. Pangad blkeerivad eksporditehinguid kolmandate riikdie isegi ka siis kui ettevõte on Eestis juba aastakümneid tegutsenud usaldusväärne tegija. Ettevõtted on sunnitud oma tegevusi Eestist välja viima või eksporiturge vähendama/ümber orienteeruma. Lisaks toovad nii välisspetsialistid kui tööandjad just pangakonto avamisega seotud takistusi Eestis kohanemisel ühe peamise probleemina välja. Pangateenuste kättesaadavus ja toimine takistab täna oluliselt Eesti majanduse arengut. </t>
  </si>
  <si>
    <t xml:space="preserve">Pangakontode avamise ja käitamise protsesside toimimise tagamine sh AML ja taustauuringu ptotsesside lihtsustamine ja kiirendamine võimaldab eelkõige lihtsustada kolmandatest riikidest investeeringute toomist Eestisse ning eksporditegevusi kolmandatesse riikidesse. </t>
  </si>
  <si>
    <t xml:space="preserve">Parandab Eesti õigusruumi paindlikkust uute tehnoloogiate, teenuste ja ärimudelite kasutusele võtuks. Nt uus tehnoloogia võib olla täiesti uus tehnoloogia või juba kasutusel oleva tehnoloogia puhul innovatiivne lähenemine. Pikemas perspektiivis loob soodsa pinnase innovatsiooniks ning ettevõtete kasvuks (valdkonnad nagu ringmajandus, autonoomne lennundus, autonoomne maismaa- ja mere transport, tehisintellekt, biotehnoloogia jt). Suureneb innovaatiliste ekspordiartiklite hulk ja kasvavab välisinvesteeringute maht. </t>
  </si>
  <si>
    <t>Maksejõuetuse menetluse kiirendamine</t>
  </si>
  <si>
    <t xml:space="preserve">Maksejõuetuse protsess võtab pea paks korda kauem aega kui rikastes riikides keskmiselt ja raha saab tagasi ligi kaks korda vähem. Praegu kestab protsess Eestis keskmiselt 3 aastat ja võlgnik saab tagasi 40% nõudest. Iirimaal kestab seevastu parimana protsess ainult 0,4 aastat ja Soomes ning Taanis saab võlgnik tagasi 88% oma varast. </t>
  </si>
  <si>
    <t>Krediidiregistri loomise analüüsimine</t>
  </si>
  <si>
    <t>Hetkel on kättesaadav küll inimese negatiivne krediidiinfo ehk info võlgnevuste kohta, kuid positiivne krediidiinfo ehk finantskohustuste info – krediit, laenud, järelmaksud ja muu selline – mitte. Täna ei ole krediidipakkujatel kohustust ka sellekohast infot omavahel vahetada. Seetõttu ei pruugi nad saada väljastada laene piisavalt vastutustundlikult ja see võib omakorda põhjustada sotsiaalmajanduslikke probleeme. Eesti on üks viimastest Euroopa riikidest, kus sellist registrit veel ei ole, sh mõnedes riikides on positiivne ja mõnedes riikides negatiivne register, mida haldab era või avalik sektor.</t>
  </si>
  <si>
    <t>500 000-2 000 000</t>
  </si>
  <si>
    <t>Parema vähemusosanike kaitse tagamine</t>
  </si>
  <si>
    <t>Ettevõtjale tekkiva halduskoormuse mõõtmise rakenduse integreerimine koosloome keskkonda</t>
  </si>
  <si>
    <t>Ettevõtjatel (kasvav)halduskoormus, mis ei võimalda tegeleda põhitegevusega. Riigil puudub ülevaade info kogumise või edastamise kohustusega kaasnevatest kuludest, mis tulenevad õigusaktis sätestatud nõuetest. Ettevõtja halduskoormuse mõiste on kasutusel eritähenduslikult ja kohati ka liiga kitsalt sisaldades vaid infokohustusega seotud haldkuskoormust jättes välja nt investeeringukulud, mis tekivad mõne kohustusega.</t>
  </si>
  <si>
    <t>Tekib ühene arusaam ettevõtja halduskoormusest, ülevaade õigusaktidega kaasnevatest erinevatest kohustustest ettevõtlusega tegelevatele isikutele. Ühtne tööriist võimaldaks parandada ettevõtja halduskoormuse mõjude hindamise kvaliteeti, vähendada eelnõu koostaja tehnilise töö mahtu ning ettevõtjatele tekkivat halduskoormust.</t>
  </si>
  <si>
    <t>Ebavajaliku halduskoormuse hulk ettevõtjatel väheneb. Ettevõtjad saavad rohkem tegeleda oma põhitegevusega. Pikemas perspektiivis Eesti ettevõtluskeskkond muutub aktraktiivsemaks potentsiaalsetele ettevõtjatele.</t>
  </si>
  <si>
    <t>"Üks sisse, üks välja" (OIOO) põhimõtte rakendamise analüüsimine ettevõtja halduskoormuse vähendamiseks</t>
  </si>
  <si>
    <t>Aitab monitoorida ettevõtjate halduskoormust, sh saame läbi selle vältida ebavajalikku halduskoormust. Sama põhimõtet võimalik rakendada ka muude mõjude osas.</t>
  </si>
  <si>
    <t xml:space="preserve">Regionaalse ettevõtlusnõustamise taseme tõstmine ja arendamine
</t>
  </si>
  <si>
    <t>Vajalik on ettevõtja regionaalse nõustamisteenuse edasiarendamine maakondlikes arenduskeskustes (MAK).
Kogenud ettevõtja nõustamisteenuse edasiarendamine MAK-des, sh EV konsultantide kompetentside süsteemne arendamine ja kutse omistamise ennistamine, näiteks konsultantide arenguprogrammi jätkamisega vähemalt senises mahus</t>
  </si>
  <si>
    <t>Tõuseb ja ühtlustub regionaalne ettevõtlusnõustamise tase, paranevad ja ettevõtjatele muutuvad kättesaadavamaks kaasaegsed tööriistad ja uueneb metoodiline baas. Konsultantide pädevuse ühtlustamine ja arendamine konsultatide arenguprgrammi abil parandab kiiresti konsultantide võimekust ettevõtjaid nõustada.</t>
  </si>
  <si>
    <t>Otseühenduste puudus roheenergia tootmisüksustesse (põletid ja katlad ei ole investori jaoks rohelise energia allikas). Tugevatele rahvusvahelistele brändidele on rohelise energia komponent ülioluline ärimudeli jätkusuutlikkuse seisukohast kui ka toodete ja teenuste turustamisel.</t>
  </si>
  <si>
    <t>Planeeringute menetluse kiirendamine ja bürokraatia vähendamine</t>
  </si>
  <si>
    <t>Usaldusväärne ärikeskkond ja ettevõtete konkurentsivõime välisturgudel</t>
  </si>
  <si>
    <t>Protsesside kiirendamisel on palju efektiivistamise ruumi ettevõtluskeskkonna parandamisel. Näiteks detailplaneeringud, eriplaneeringud, kasutusload, hoonestusõigused jpt. Ettevõtjale on aeg raha. Konkreetsemalt veeseaduse temaatilise revisjoni läbiviimine ja riiklike merealade planeeringu võimalikult kiire kehtestamine</t>
  </si>
  <si>
    <t>Kiirendatud ja lihtsustatud protsessid, lühemad tähtajad, vähem paberimajandust, enam automatiseeritust, suurem menetlusvõimekus. Planeeringute selguse taseme tõstmine. 
Insitutsioonide lõikes edasi minna - klienditeekonnad läbi käia.</t>
  </si>
  <si>
    <t>Otseühenduste kaasajastamine Euroopa peamiste tõmbekeskuste ja sõlmlennujaamadega</t>
  </si>
  <si>
    <t>Otselendude piiratus tulenevalt turu väiksusest takistab äritegevust. Ümberistumiste graafikute sobitamine on väheste lendude ja ärireisija vaates ebasobivate graafikute tõttu keerukas. Perioodilised otselennud on ettevõtte omanikele ja juhtkonnale märkimisvääruse tähtsusega investeeringu sihtkoha valikul.</t>
  </si>
  <si>
    <t xml:space="preserve">Aitab lisaks investeeringutele kasvatada ka turismi. Eesti oleks suurematele Euroopa keskustele lähemal ning siia liikumine mugavam. Välisinvesteeringute üheks suureks eelduseks on investeeringu sihtriigi hea lennuühedus investori pea- ja harukontoritega. </t>
  </si>
  <si>
    <t xml:space="preserve">Bioressursid ja maavarade kasutusele võtmise protsessi aeglus. Maavarasid Eestis on, kuid neid ei saa kasutusele võtta – kasutamata potentsiaal (näiteks turvas, kriitilised toormed/muldmetallid).
Kuna tegemist on ringmajanduse vaatenurgast kriitilise teemaga, peab ka jätkusuutlikkuse osas olema vastav analüüs põhjalik ja pikaajalisi eesmärke arvestav. </t>
  </si>
  <si>
    <t xml:space="preserve">Kohalike maavarade kasutusele võtmise potentsiaal kasvab ja protsess muutub kiiremaks. Võimalik Eestis olevaid ressursse kasutusele võtta rohepöörde eesmärkidega kooskõlas ning anda neile lisandväärtust ja kasvatada uusi väärtusahelaid. </t>
  </si>
  <si>
    <t>Ettevõtetel on elamispindadega kitsikusi, kuna ei ole enda töötajaid kuhugi paigutada. Seepärast otsitakse erinevate rendipindade lahendusi. Siin saaks oluliselt suurem roll olla ka KOVidel, et probleeme lahendada. Kohalike tööstusalade konkurentsivõime on madal ja investorile nn „terviklahendused“ puuduvad - Puudub modulaarsus ja kiire operatsioonide alustamise võimalus investorile. Enamasti pakutakse tühjasid platse mõningate ühendustega, kuid terviklahendused ei ole lõpuni välja arendatud (tootmisega alustamine Eestis aeglasem kui paljudes konkureerivates lääneriikides). Regioonides puuduvad kaasaegsed konotripinnad, mis pärsivad teenusmajanduse ja tööstust toetavate tugiteenuskeskuste valdkonna töökohtade arengut väljaspool keskusi. Tööstusalade võime ja valmidus investeeringuid maandada on viidud sellisele tasemele, kus ettevõtjatele on pakkuda terviklahendusi kiireks ettevõtlusega arendamiseks – tööstusalal on detailplaneeringud, konkreetne kruntide jaotus, taristu kruntide piirini rajatud ja tööstusala turustatakse ning parendatakse regulaarselt.</t>
  </si>
  <si>
    <t xml:space="preserve">Regionaalsete töööstusalade, kontoripindade ja elamispindade kvaliteedi ja mahu paranemine, mille tulemusena kasvab ettevõtlus ja töökohtade hulk üle Eesti. </t>
  </si>
  <si>
    <t>VäM</t>
  </si>
  <si>
    <t>Ettepanekute koostamine kvalifitseeritud välistööjõu tõhusamaks kaasamiseks </t>
  </si>
  <si>
    <t xml:space="preserve">Kvalifitseeritud tööjõu puudus on Eesti ettevõtluskeskkonna suurim pudelikael. Tööandjate hinnangul ei vasta tööjüuturu pakkumine jätkuvalt tööturu ning majanduse vajadustele. See on number üks ettevõtete kasvutakistus täna Eestis nii kohalikul kui väliskapilil ettevõttele. Eesti ettevõtete ekspordivõimekust realiseerita, sest koduturul ei ole piisavalt kvalifitseeritud tööjõudu, mille tulemusena majandus pidurdub ja on regiooniti seisakus. Juhul, kui Eestis ei ole sobiva väljaõppe ja kogemustega töötajad, saab ettevõte palgata tööjõudu välismaalt. Praeguses välismaalaste seaduses kehtestatud tingimused välismaalaste palkamiseks (sisserände kvoot, palganõuded) ei vasta ettevõtjate vajadustele.  </t>
  </si>
  <si>
    <t xml:space="preserve">Muudatused välismaalaste seaduses ja võimalused senisest tõhusamalt kvalifitseeritud välistööjõudu kaasata tagavad ettevõtetele vajalike teadmiste ja oskustega tööjõu, mis on eelduseks ettevõtete võimekusele oma kaupu ja teenuseid oluliselt suuremas mahus eksportida. Tõuseb Eesti konkurentsivõime, suurenevad välsimaised ja kohalikud investeeringud ning kasvab ettevõtete hulk ja ekspordimahud. </t>
  </si>
  <si>
    <t>Ettevõtjate süstemaatiline kaasamine Eesti seisukohtade kujundamiseks kaubanduslepingute läbirääkimiste eel ja protsessi vältel.</t>
  </si>
  <si>
    <t>Ettepanekute jagunemine teemade lõikes</t>
  </si>
  <si>
    <t>Ettepanekute jagunemine vastutava ministeeriumi lõikes</t>
  </si>
  <si>
    <t>Ettepanekute jagunemine otsuse lõikes</t>
  </si>
  <si>
    <t>Ettepanekute jagunemine sekkumise liigi lõikes</t>
  </si>
  <si>
    <t>Vähemusosanike kaitse</t>
  </si>
  <si>
    <t>Maksejõuetus</t>
  </si>
  <si>
    <t>Elektriga varustamine</t>
  </si>
  <si>
    <t>Kapitali / krediidi(info) kättesaadavus</t>
  </si>
  <si>
    <t>Ehituslubade saamine</t>
  </si>
  <si>
    <t>Piiriülene kaubandus</t>
  </si>
  <si>
    <t>Ettevõtlusega alustamine</t>
  </si>
  <si>
    <t>Maksude tasumine</t>
  </si>
  <si>
    <t>Lepingud</t>
  </si>
  <si>
    <t>Vara registreerimine</t>
  </si>
  <si>
    <t>Mõju</t>
  </si>
  <si>
    <t>Olulisus</t>
  </si>
  <si>
    <r>
      <rPr>
        <b/>
        <sz val="11"/>
        <color theme="1"/>
        <rFont val="Calibri"/>
        <family val="2"/>
        <scheme val="minor"/>
      </rPr>
      <t>Hinnanguline maksumus eurodes</t>
    </r>
    <r>
      <rPr>
        <sz val="11"/>
        <color theme="1"/>
        <rFont val="Calibri"/>
        <family val="2"/>
        <charset val="186"/>
        <scheme val="minor"/>
      </rPr>
      <t xml:space="preserve">
(&lt; 50 000, 50-500 000, 500 000-2 000 000, &gt;2 mln)</t>
    </r>
  </si>
  <si>
    <r>
      <rPr>
        <b/>
        <sz val="11"/>
        <color theme="1"/>
        <rFont val="Calibri"/>
        <family val="2"/>
        <scheme val="minor"/>
      </rPr>
      <t>Sekkumisloogika</t>
    </r>
    <r>
      <rPr>
        <sz val="11"/>
        <color theme="1"/>
        <rFont val="Calibri"/>
        <family val="2"/>
        <charset val="186"/>
        <scheme val="minor"/>
      </rPr>
      <t xml:space="preserve"> (protsessid, teadlikkus, regulatsioon, toetus)</t>
    </r>
  </si>
  <si>
    <r>
      <rPr>
        <b/>
        <sz val="11"/>
        <color theme="1"/>
        <rFont val="Calibri"/>
        <family val="2"/>
        <scheme val="minor"/>
      </rPr>
      <t>Sekkumise tüüp</t>
    </r>
    <r>
      <rPr>
        <sz val="11"/>
        <color theme="1"/>
        <rFont val="Calibri"/>
        <family val="2"/>
        <charset val="186"/>
        <scheme val="minor"/>
      </rPr>
      <t xml:space="preserve"> (ühekordne, ajutine, pidev)</t>
    </r>
  </si>
  <si>
    <t>Teostatavus</t>
  </si>
  <si>
    <t>Otsuse skoor</t>
  </si>
  <si>
    <t>Otsus</t>
  </si>
  <si>
    <t>Ministeerium</t>
  </si>
  <si>
    <t>Otsuse põhjendus</t>
  </si>
  <si>
    <t xml:space="preserve"> TAIE ettevõtluskeskkonna mõõdikud</t>
  </si>
  <si>
    <t>1 - Hädavajalik ja ajakriitiline</t>
  </si>
  <si>
    <t>Ühekordne</t>
  </si>
  <si>
    <t>1 - väga lihtne</t>
  </si>
  <si>
    <t>Kindlasti teostada</t>
  </si>
  <si>
    <t>Dubleerib</t>
  </si>
  <si>
    <t xml:space="preserve">2 - Oluline, mõju 3-5 a jooksul </t>
  </si>
  <si>
    <t>Ajutine</t>
  </si>
  <si>
    <t>2 - lihtne</t>
  </si>
  <si>
    <t>Teosta võimaluste piires / prioritiseeri</t>
  </si>
  <si>
    <t xml:space="preserve">Üldsõnaline </t>
  </si>
  <si>
    <t>3 - Väheoluline</t>
  </si>
  <si>
    <t>Pidev</t>
  </si>
  <si>
    <t>3 - keskmine</t>
  </si>
  <si>
    <t>Mitte teostada</t>
  </si>
  <si>
    <t>KaM</t>
  </si>
  <si>
    <t>4 - raske</t>
  </si>
  <si>
    <t>Info puudub</t>
  </si>
  <si>
    <t>KeM</t>
  </si>
  <si>
    <t>5 - väga raske</t>
  </si>
  <si>
    <t>KuM</t>
  </si>
  <si>
    <t>MeM</t>
  </si>
  <si>
    <t>Tööõiguse vähese paindlikkuse tõttu on suurenenud võlaõigusliku lepinguga töötavate inimeste osakaal. Nt hotellid kasutavad hooajalisusest tuleneva koormuse tõttu tihti käsunduslepingut, sest töölepingu vorm näeb ette fikseeritud koormusi. Eesti on EL ja OECD riikide 2019. aasta Employment Flexibility Index'is madalal 28. kohal (viimases kolmandikus). Lähtuda võiks mh seal käsitletud mõõdikutest.</t>
  </si>
  <si>
    <t xml:space="preserve">Lihtsustub ettevõtte alustamine. 
</t>
  </si>
  <si>
    <t>E-kaubandus on kiiresti kasvav ärivaldkond ja oluline osa kaubandusest, mille potentsiaali pole paljud ettevõtjad veel kasutanud. Eesti eksportööride uuringu kohaselt müüb vaid kolmandik ettevõtjatest oma kaupu või teenuseid veebis, seejuures moodustab e-kaubanduse osakaal müügitulust alla 10%.</t>
  </si>
  <si>
    <t xml:space="preserve">Tulemusena tekib selgus, millist registrit on Eestile vaja arvestades laenamise tavasid ja andmekaitsereegleid. </t>
  </si>
  <si>
    <t xml:space="preserve">Eesti ettevõtjate huvid on esindatud kaubandusläbirääkimiste protsessis. Kaubanduslepingutega on vähendatud Eesti ettevõtjate eksportimisega seotud takistusi, mistõttu on kasvanud ettevõtete võimekus välisturgudele oma kaupu ja teenuseid müüa. Sh aitab MKMil/EASil planeerida sihtturgudele ja välisesinduste laienemist. </t>
  </si>
  <si>
    <t xml:space="preserve">Ettevõtted seisavad uutele turgudele laienedes silmitsi probleemidega, mis on seotud mh bürokraatlike protsesside ja kõrgete tollimaksudega.  EL kaubanduslepingutest on Eesti ettevõtjatel suurim kasu, kui nende vajadused ja mured on järjepidevalt esindatud lepingute läbirääkimiste protsessis. </t>
  </si>
  <si>
    <t>Doing Business</t>
  </si>
  <si>
    <t>Teekaardi tegevussuund</t>
  </si>
  <si>
    <t>Panustab kõigisse</t>
  </si>
  <si>
    <t xml:space="preserve">Paraneb ettevõtluskeskkonna konkurentsivõime.
</t>
  </si>
  <si>
    <t>Väikeosanikel on vähe võimalusi ettevõtte käekäiku mõjutada ja juhatuse kohustused ebamäärased.
Tuginedes kohtupraktikale on avaldatud seisukohti, mille kohaselt vähemusosanike kaitse on ebapiisav ning kehtiv õigus vajab olulisi muudatusi (sunddividendi maksmise kohustus, ühingust väljumise õigus ehk nn sell-out).</t>
  </si>
  <si>
    <t>Ehitis on ettevõtja jaoks väga suur investeering, mis tehakse tihti tundlikus laienemise etapis ja iga takistus selle elluviimisel mõjutab otseselt ettevõtja heaolu. Üsna tavapärane ca 10a protsess alates planeeringu algatamise taotlusest kuni valmis ehitiseni (millest ehitustegevus moodustab väikese osa) ei ole tänapäevases kiirelt muutuvas maailmas eluterve olukord.</t>
  </si>
  <si>
    <t>Kiireneb ettevõtjatele ehituslubade saamine.</t>
  </si>
  <si>
    <t>Eestis on väga hea vähemusosanike kaitse raamistik</t>
  </si>
  <si>
    <t>Kohalike omavalitsuste motivatsiooni suurendamine ettevõtluskeskkonna arendamisel</t>
  </si>
  <si>
    <t xml:space="preserve">Eesti Kaubandus-Tööstuskoja ja Riigikontrolli koostöös korraldatud küsitlusele vastuse saatnud ettevõtjatest (159) oli 88% seisukohal, et omavalitsus peaks ettevõtluse nimel pingutama senisest enam. Omavalitsuste rolli suurendamiseks tuleb rolli esmalt selgelt väljendada ja juurutada sellest ühtne arusaam, kuid selleks ei ole vaja seadusi muuta. KOVidel puudub otsene rahaline motivatsioon, et edendada ärikeskkonda ja tegeleda ettevõtlust toetavate tegevustega vajalikus mahus. </t>
  </si>
  <si>
    <t xml:space="preserve">Tõuseb oluliselt regioonide konkurentisvõime. Piirkondade kasutamata potentsiaali rakendatakse senisest paremini. Paraneb ärikeskkond ning kohalik taristu, luuakse eeldused progressiivseks ettevõtluseks ja tekivad stabiilsed kõrgema lisanväärtusega töökohad regioonides. </t>
  </si>
  <si>
    <t>Ühtse keskhariduse, IT-akadeemia ja Inseneriakadeemia tegevuste elluviimine</t>
  </si>
  <si>
    <t xml:space="preserve">Kvalifitseeritud tööjõu puudus on Eesti ettevõtluskeskkonna suurim pudelikael. Tööjõu ja oskuste suur puudus mitmes sektoris (sh IKT, inseneriteadus ning muud kasvuvaldkonnad, sh teadus, tehnoloogia, inseneeria ja matemaatika) on tõusuteel ja see takistab edasist majandusarengut. Samas näiteks LTT valdkonna atraktiivsus tulevaste kutseõppijate ja üliõpilaste jaoks on väike ja mitmes valdkonnas ei vasta lõpetajate arv tööturu vajadustele. Kuigi täiskasvanute osakaal kutsehariduses püsivalt kasvab, siis noorte seas on kutseharidus endiselt vähepopulaarne. Praegune ainekeskne õpe üldhariduses ja vähene kokkupuude töömaailmaga ei toeta piisavalt õppijate üld- ja tulevikupädevuste arengut ning praktiliste oskuste arendamist. Kasvab noorte arv, kes pärast gümnaasiumi õpinguid ei jätka ning siirduvad oskusteta tööturule kui ka nende arv, kes kõrghariduse esimesel astmel katkestavad. </t>
  </si>
  <si>
    <t>IT-akadeemia ja Inseneriakadeemia tegevuste elluviimise järel on kasvanud õppurite arv nutika spetsialiseerumise kasvuvaldkondades ja eelisarendamist vajavates valdkondades kutse- ja kõrghariduses ning õpe, sh IT õpe, vastab paremini tööturu vajadustele. 
Ühtse keskharidussüsteemi tegevuste elluviimisel saavutame olukorra, kus õppija on nii õppekavavalikute, koolivälise koostöö kui nõustamise kaudu töö- või erialavaliku tegemisel toetatud. Teadliku ning toetatud karjäärivaliku tulemusena väheneb katkestamine nii kutse- kui kõrghariduses, enam kvalifitseeritud inimesi jõuab tööturule ning on valmis elukestvalt oma kompetentse täiendama.</t>
  </si>
  <si>
    <t>Finantsinstrument</t>
  </si>
  <si>
    <t>Eesti regioonidele prioriteetettevõtlusvaldkondade väljaselgitamine ja eelisarendamine teiste arendusvaldkondade kõrval</t>
  </si>
  <si>
    <t xml:space="preserve">Ettevõtja ei reageeri piisavalt kiiresti ja teadlikult ennetamaks võimalikku maksejõuetust. Maksejõuetuse kujunemine halvendab ettevõtluskeskkonda, kuna võlausaldajate võimalused vahendeid tagasi saada halvenevad. Maailmapanga 2020. aastal läbiviidud analüüs tuvastas varase hoiatuse süsteemi loomise vajaduse ja võimalused Eestis.  </t>
  </si>
  <si>
    <t xml:space="preserve">Ligikaudu pool Eesti tööjõust on teadusmahukast ettevõtlusest suures osas väljas ja nende majanduspotentsiaal kasutama. Eesti regioonidel puudub suures osas rahvusvaheline konkurentsivõime ning innovatsiooni loomise võimekus. Majandus on seetõttu koondunud Harjumaa ja Tartu keskseks. Vastavalt piirkondlikele ressurssidele, teadmistele, traditsioonidele, infrastruktuurile, geograafilistele aspektile ja muudele atribuutidele, on loomata teadmispõhised kasvukeskused, mis keskenduksid vähemalt ühel ettevõtlussunnal kõrge rahvuvaheluise konkutentsivõime kasvatamisele (huviharidus, uued õppekavad kutse- ja kõrghariduses, taseme- ja elukestvas õppes, kolledžite fookused, klastrid, kompetentsikeskused, TAKid, fookusele orienteeritud regiooni strateegia ja tegevuskava, tööstusparkide ja teenusmajanduse konotripindade arendus, ettvõtluskoostöö platvormid jne), mis võimaldaks innovatsioonimahukat ettevõtlust kõikides Eestimaa piirkondades. </t>
  </si>
  <si>
    <t>Regionaalsed kasvukeskused meelitavad piirkonda inimesi ja ettevõtteid, milles järjepidevalt rahvusvahelist konkurentsivõimet tõstetakse ning vastavaid teadmuskeskusi arendatakse koos hariduse elukaare ja teadussiirete loomisega Eestis ja rahvusvaheliselt. Üle Eesti on koostatud maakondlikud arengustrateegiad, mille elluviimine toetab lisaks laiemale ettevõtlusarengule ka vähemalt üht selget fookust, mille eelisarendamiseks on keskvalitsuse, ülikoolide ja KOVide koostöös loodud teadusmahukuse tõstmise ja tööjõu pealekasvu eeldused. Nt: Ida-Viru ja Lääne-Viru - keemiatööstused ja haruldased muldmetallid; Järva ja Jõgeva – põllumajanduse, agrotehnika ja uue põlvkonna toidutootmise tehnoloogiad; Saare ja Hiiu -  meremajandus ja sinimajandus; Pärnu, Lääne-regioon ja Viljandi – loodus- ja elamusturismi, hõbemajanduse, tervise- ja meditsiini ning rehabilitatsiooni teenused; Võru, Põlva, Valga – biomajanduse ja puidutehnoloogiad. Regionaalne teadmuskeskuste arenguhüpe, mis tagaks kõrge rahvusvahelise konkurentsivõimega innovatsiooniloome ja sellega seotud kõrge lisandväärtusega töötleva tööstuse ning teenusmajanduse töökohtade loomise üle terve Eesti ja uute tulumudelite loomise riigikassale.</t>
  </si>
  <si>
    <t xml:space="preserve">Ettevõtja saab eesti.ee-s riigi kogutud andmete põhjal vajadusel automaatselt hoiatuse maksevõime kahanemise kohta. Teenust haldab Statistikaamet ja see on ettevõtjale tasuta. Selle hoiatuse abil saab ettevõtja aegsasti asuda probleeme lahendama, mh kasutades nõustamisteenust ning seeläbi ennetada püsiva maksejõuetuse kujunemist ning võlausaldajate huvide kahjustamist. </t>
  </si>
  <si>
    <t>Reaalajas andmevahetuse lahendused (e-arved, e-kviitungid, andmepõhine aruandlus riigile, e-veoselehed jne) säästavad ettevõtlussektoris üle 200 miljoni euro aastas. Võimalik on aastas kokku hoida ca 14,10 miljonit töötundi, mis on võrdne 7000 inimese täistööajaga. Ettevõtja jaoks tekib 1 riik, kelle ees infokohustust täita.</t>
  </si>
  <si>
    <t>Tõuseb Eesti konkurentsivõime teiste riikide võrdluses ning väheneb aja ja raha kulu ettevõtjatele.</t>
  </si>
  <si>
    <t>Ehitussektori digitaliseerimine ja planeeringute ning ehitusega seotud lubade kiirem menetlemine</t>
  </si>
  <si>
    <t>Kohaliku tooraine ja nn tööstusjääkidena taaskasutatava ressursi (põlevkivi tuhk, aheraine, lammutusjäätmed jne, mis kõik kasutatav ka taristu ehitamisel) kasutusele võtmise protsessi soodustamine ja kiirendamine ning ettevõtja halduskoormuse vähendamises antud teemal</t>
  </si>
  <si>
    <t>Elektri ülekandevõrgu tugevdamine</t>
  </si>
  <si>
    <t xml:space="preserve">Suuremahulisteks liitumisteks on teatud piirkondades vabu võimsusi vähe ning nende juurde rajamine on kulukas. Oluliseks eelduseks nii tööstusele, kui ka päikese- ja tuuleenergia arendamiseks.  </t>
  </si>
  <si>
    <t>Elektri ülekandevõrgus liitumisvõimsus suureneb (sünkroniseerimise projekt, Eesti taaste- ja vastupidavuskavast meede elektri ülekandevõrgu tugevdamiseks).</t>
  </si>
  <si>
    <t>Regionaalse ettevõtluse soodustamise raames analüüsida regioonides ettevõtluseks vajaliku taristu olemasolu ja kvaliteeti sh töötajate elamispinnad, tööstusalad, kontoripinnad ning nende edasi arendamise vajadusi/võimalusi</t>
  </si>
  <si>
    <t>Tööõiguse paindlikumaks muutmine muutuvtunni kokkulepete võimaldamise kaudu</t>
  </si>
  <si>
    <t xml:space="preserve">Eesti ettevõtjate tõhusam kaasamine teiste liikmesriikide plaanitavate tehniliste normide kooskõlastusprotsessi
</t>
  </si>
  <si>
    <t xml:space="preserve">Riigid kehtestavad toodetele tehnilisi nõudeid, mida ettevõtted peavad selle riigi turul tegutsedes järgima. Sageli kasutatakse tehniliste nõuete karmistamist protektsionistlikel eesmärkidel ning nõuded võivad teiste riikide tootjad turul kehvemasse positsiooni seada. Eesti ettevõtjate jaoks on kõigi teiste liikmesriikide poolt plaanitavate tehniliste nõuetega enese kursis hoidmine täna koormav. </t>
  </si>
  <si>
    <r>
      <t xml:space="preserve">Testkeskkonnad (sandboxid) peaksid keskenduma meie nutika spetsialiseerimise valdkondadele ja järgmisetele perspektiivikatele fookussuundadele. Täna ei ole testkeskkonnad levinud.
</t>
    </r>
    <r>
      <rPr>
        <i/>
        <sz val="10"/>
        <color theme="1"/>
        <rFont val="Calibri"/>
        <family val="2"/>
        <charset val="186"/>
        <scheme val="minor"/>
      </rPr>
      <t>Ettevõtete majandusmõjud, sh ettevõtete halduskoormus.</t>
    </r>
    <r>
      <rPr>
        <sz val="10"/>
        <color theme="1"/>
        <rFont val="Calibri"/>
        <family val="2"/>
        <charset val="186"/>
        <scheme val="minor"/>
      </rPr>
      <t xml:space="preserve"> Eesti saab siinkohale ära kasutada oma turueelist rohkemate liivakastile suunatud investeeringute kasvuks nii siseriiklikult kui välisinvesteeirngute kaudu. 
</t>
    </r>
  </si>
  <si>
    <t>Ettevõtjale varajase hoiatuse teenuse loomine koos nõustamisega eesmärgiga ennetada maksejõuetust</t>
  </si>
  <si>
    <t>Ülevaade kas ja kuidas elektrivõrguga liitumist saab ettevõtjatele kiiremaks ja paremaks</t>
  </si>
  <si>
    <t xml:space="preserve">Majandusaasta aruandeid kasutab Statistikaamet majandusprognooside koostamisel, samas saab selle järgi ka kolmas isik hinnata ettevõtte usaldusväärsust, äriregister  kontrollib aastaaruande põhjal ettevõtte vastavust äriseadustiku nõuetele. Õigeaegne ja korrektne majandusaasta aruande esitamine tõstab ettevõtluskeskkonna usaldusväärsust. </t>
  </si>
  <si>
    <t>Majandusaasta aruannete esitamise kohustuse täitmise suurendamine</t>
  </si>
  <si>
    <t>Majandusaasta aruannete esitamata jätmise tagajärjel väheneb ettevõtluskeskkonna usaldusväärsus. Mida väiksem on usaldus, seda ettevaatlikumalt tehakse majandustehinguid. Usalduse kasv soodustab julgemaid ja rohkem tehinguid, investeeringuid jne.</t>
  </si>
  <si>
    <t xml:space="preserve">Regulatiivsete liivakastide (regulatiivsete testkeskkondade) laialdasema kasutuselevõtu soodustamine </t>
  </si>
  <si>
    <r>
      <t>Mi</t>
    </r>
    <r>
      <rPr>
        <sz val="10"/>
        <rFont val="Calibri"/>
        <family val="2"/>
        <charset val="186"/>
        <scheme val="minor"/>
      </rPr>
      <t>da paremas tasakaalus on töösuhte osapoolte õigused ja kohustused, sealhulgas kui tööõigus aitab tagada mõlema poole huve arvestavat paindlikkust,</t>
    </r>
    <r>
      <rPr>
        <sz val="10"/>
        <color theme="1"/>
        <rFont val="Calibri"/>
        <family val="2"/>
        <charset val="186"/>
        <scheme val="minor"/>
      </rPr>
      <t xml:space="preserve"> seda enam suureneb produktiivsus, kasvavad investeeringud innovatsiooni ning teadus- ja arendustegevusse, luuakse rohkem töökohti ja väheneb mitteametlike töökohtade (nt käsunduslepingud) osakaal, suureneb töötajate kindlustunne. Rohkem ettevõtteid jääb oma asukoha riiki ja paraneb võimekus kohaneda uutes oludes ja ka kriisisituatsioonides.</t>
    </r>
  </si>
  <si>
    <r>
      <t>Muudatus aitaks vähendada võlaõiguslikelepingute kasutamist ja paku</t>
    </r>
    <r>
      <rPr>
        <sz val="10"/>
        <rFont val="Calibri"/>
        <family val="2"/>
        <charset val="186"/>
        <scheme val="minor"/>
      </rPr>
      <t xml:space="preserve">ks  töötajale </t>
    </r>
    <r>
      <rPr>
        <sz val="10"/>
        <color theme="1"/>
        <rFont val="Calibri"/>
        <family val="2"/>
        <charset val="186"/>
        <scheme val="minor"/>
      </rPr>
      <t>TLS kindlust. Samuti soodustaks see õpingute kõrval osalise koormusega töötamist. Erinevate koormuste vahemikud võimaldaksid tööle rakendada enam noori</t>
    </r>
    <r>
      <rPr>
        <sz val="10"/>
        <rFont val="Calibri"/>
        <family val="2"/>
        <charset val="186"/>
        <scheme val="minor"/>
      </rPr>
      <t>, turismivaldkond on nimelt tihti noortele inimestele esimeseks töökohaks.
Alates 15. detsembrist 2021 on jaekaubandussektoris võimalik piltooprojekti raames sõlmida muutuvtunni kokkuleppeid. See peaks võimaldama kasutada tööaega paindlikult ning vähendama võlaõiguslike lepingute sõlmimist, mis ei taga tööd te</t>
    </r>
    <r>
      <rPr>
        <sz val="10"/>
        <color theme="1"/>
        <rFont val="Calibri"/>
        <family val="2"/>
        <charset val="186"/>
        <scheme val="minor"/>
      </rPr>
      <t>gevatele isikutele piisavat kaitset. Sama võimalus võiks tulevikus laieneda ka teistele sektoritele. Muudatus tähendab seda, et töötajaga saab edaspidi sisuliselt kokku leppida tööajas ajavahemikuna. Näiteks, et lisaks fikseeritud tööajale (näiteks 20 tundi nädalas) saab töötaja teha veel täiendavalt tööd kuni 8 tundi nädalas.</t>
    </r>
  </si>
  <si>
    <t>Tööandja ja töötaja õiguste ja kohustuste täpsustamine kaugtöö korral</t>
  </si>
  <si>
    <t>Selleks, et tööandjad saaksid julgemalt lubada oma töötajaid kodukontorisse, tuleks regulatsiooni muuta paindlikumaks. Seadus ei tee täna vahet, kas tegemist on kontori või kaugtööga.
Isegi juhul, kui töötaja teeb tööd distantsilt, näiteks ühistranspordis või looduses, peab tööandja tagama, et töö tegemine oleks ka seal ohtu. Näiteks peab tööandja kujundama ja sisustama töökoha, tagama, et valgustus oleks piisav, korraldama esmaabi ning ka kontrollima, et kaugtöötaja täidab ohutusega seotud juhiseid.
Meetmed peaksid käsitlema ka käitumise muutmise aspekti – inimesed eelistavad varasemaid käitumismalle ka siis, kui see ei ole neile enam soodne. Puhtalt seaduse muutmisest siin ei piisa. Abiks võiksid olla ka vastavad toetused muutuste soodustamiseks.</t>
  </si>
  <si>
    <t xml:space="preserve">Täpsustatud on tööandja ja töötaja õigusi ja kohustusi kaugtöö korral selliselt, et on tagatud nii töötajate tervise kaitse kui ka piisav paindlikkus, soodustades seeläbi kaugtöö levikut.  </t>
  </si>
  <si>
    <t>Elektrivõrguga liitumise hind on OECD keskmisest kõrgem ning Eestis tuleb läbida keskmisest rohkem etappe, et võrguga liitumist saada ning protsess võtab keskmisest kauem aega. Lisaks tuleb ette arusaamatusi omavalitsuse ja võrguettevõtte vahel kohustuste/vastutuse osas menetlusprotsessis.</t>
  </si>
  <si>
    <t xml:space="preserve">Ülevaade ettevõtetes kliimaneutraalsele energia tootmisele ja tarbimisele ülemineku võimalustest </t>
  </si>
  <si>
    <t>Riigipoolsed tegevused energiasüsteemi kliimaneutraalseks muutmiseks panustavad meie majanduskeskkonna konkurentsivõime säilitamiseks, ettevõtete teadlikkus oma konkurentsivõime säilitamise võimalustest suureneb.</t>
  </si>
  <si>
    <t>Kokkulepete saavutamine välisesinduste võrgustiku tugevdamiseks ja koostöö tõhustamiseks ning geograafiliseks laiendamiseks.</t>
  </si>
  <si>
    <t>VMi ja EASi välisesindused on ettevõtjatele välisturgudel peamiseks riiklikuks kontaktpunktiks, mille toel laieneda olemasolevatel ja uutele eksportturgudele või lahendada ettevõtlusega seotud probleeme. Samas ei vasta tänane välisesinduste võrgustik ettevõtjate ootustele, mistõttu on vajalik laiendada järjepidevalt välisesindustega kaetud sihtriikide arvu ning tagada riigiasutuste omavaheline tõhus koostöö, et välisesinduste teenused oleksid veelgi enam ettevõtjate vajadustega kooskõlas (sh kerge ligipääsetavus ja kõrge teenuste kvaliteet kõigis sihtriikides). </t>
  </si>
  <si>
    <t xml:space="preserve">Välisesinduste võrgustiku tugevdamine ja laiendamine tagab ettevõtjatele senisest hõlpsama probleemide lahendamise, mis omakorda soodustab nimetatud riikide sihtturgudele laienemist.  
VM, EAS ja MKM sõlmitud kokkulepped välisesindajate ühiseks eesmärgistamiseks, ühiste tööplaanide, vastutuse jaotamise ja infohalduse põhimõtete rakendamiseks tagavad edaspidi tõhusama koostöö kahe haldusala välisesindajate vahel. </t>
  </si>
  <si>
    <t>MKM-il peaks tulevikus tekkima võimekus saata Eesti ettevõtjate jaoks oluline teise liikmesriigi tehnilist nõuet sisaldav eelnõu enne selle vastu võtmist ning rakendumist otse ettevõtjale või selle esindusorganisatsioonile analüüsimiseks. Ettevõtjad peaksid saama hõlpsamini soovi korral MKM-ile, teisele asjaomasele ministeeriumile või asjaomasele Eesti välisesindusele eelnõu kohta kommentaare edastada. Tõhusam teabevahetuse protseduur võimaldaks efektiivselt kaitsta eksportijate huve.</t>
  </si>
  <si>
    <t>Kehtiva regulatsiooni täiendamine lähtuvalt EL platvormitöö algatustest</t>
  </si>
  <si>
    <t xml:space="preserve">KOM on hinnanud, et platvormimajanduse jätkusuutlikuks kasvuks on vaja platvormide kaudu teenuseid osutavate inimeste töötingimusi parandada ja pakkuda neile piisavat sotsiaalkaitset, mis ei pruugi hetkel tagatud olla. Tuleb tagada õigusselgus, kuid kokkulepped ei tohi tekitada turukonkurentsi moonutust. </t>
  </si>
  <si>
    <t>Iduettevõtete peakontorite ja arenduskeskuste ning talentide Eestis hoidmine ja uute toomine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</si>
</sst>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charset val="186"/>
      <scheme val="minor"/>
    </font>
    <font>
      <b/>
      <sz val="11"/>
      <color theme="1"/>
      <name val="Calibri"/>
      <family val="2"/>
      <scheme val="minor"/>
    </font>
    <font>
      <sz val="11"/>
      <color theme="1"/>
      <name val="Calibri"/>
      <family val="2"/>
      <charset val="186"/>
      <scheme val="minor"/>
    </font>
    <font>
      <sz val="11"/>
      <color theme="1"/>
      <name val="Calibri"/>
      <family val="2"/>
      <scheme val="minor"/>
    </font>
    <font>
      <b/>
      <sz val="11"/>
      <color theme="1"/>
      <name val="Calibri"/>
      <family val="2"/>
      <charset val="186"/>
      <scheme val="minor"/>
    </font>
    <font>
      <sz val="10"/>
      <color theme="1"/>
      <name val="Calibri"/>
      <family val="2"/>
      <charset val="186"/>
      <scheme val="minor"/>
    </font>
    <font>
      <sz val="10"/>
      <color rgb="FF000000"/>
      <name val="Calibri"/>
      <family val="2"/>
      <charset val="186"/>
      <scheme val="minor"/>
    </font>
    <font>
      <sz val="10"/>
      <name val="Calibri"/>
      <family val="2"/>
      <charset val="186"/>
      <scheme val="minor"/>
    </font>
    <font>
      <sz val="10"/>
      <color rgb="FF000000"/>
      <name val="Calibri"/>
      <family val="2"/>
      <charset val="186"/>
    </font>
    <font>
      <sz val="11"/>
      <color rgb="FFFF0000"/>
      <name val="Calibri"/>
      <family val="2"/>
      <charset val="186"/>
      <scheme val="minor"/>
    </font>
    <font>
      <sz val="11"/>
      <color rgb="FFFF0000"/>
      <name val="Calibri"/>
      <family val="2"/>
      <charset val="186"/>
    </font>
    <font>
      <sz val="11"/>
      <color theme="1"/>
      <name val="Calibri"/>
      <family val="2"/>
      <charset val="186"/>
    </font>
    <font>
      <sz val="10"/>
      <name val="Calibri"/>
      <family val="2"/>
      <charset val="186"/>
    </font>
    <font>
      <sz val="10"/>
      <color theme="1"/>
      <name val="Calibri"/>
      <family val="2"/>
      <charset val="186"/>
    </font>
    <font>
      <sz val="10"/>
      <color theme="0"/>
      <name val="Calibri"/>
      <family val="2"/>
      <charset val="186"/>
      <scheme val="minor"/>
    </font>
    <font>
      <sz val="11"/>
      <color rgb="FFFF0000"/>
      <name val="Calibri"/>
      <family val="2"/>
      <charset val="186"/>
    </font>
    <font>
      <i/>
      <sz val="10"/>
      <color theme="1"/>
      <name val="Calibri"/>
      <family val="2"/>
      <charset val="186"/>
      <scheme val="minor"/>
    </font>
    <font>
      <sz val="11"/>
      <color theme="0"/>
      <name val="Calibri"/>
      <family val="2"/>
      <charset val="186"/>
      <scheme val="minor"/>
    </font>
  </fonts>
  <fills count="7">
    <fill>
      <patternFill patternType="none"/>
    </fill>
    <fill>
      <patternFill patternType="gray125"/>
    </fill>
    <fill>
      <patternFill patternType="solid">
        <fgColor theme="6" tint="0.79998168889431442"/>
        <bgColor indexed="65"/>
      </patternFill>
    </fill>
    <fill>
      <patternFill patternType="solid">
        <fgColor theme="0"/>
        <bgColor indexed="64"/>
      </patternFill>
    </fill>
    <fill>
      <patternFill patternType="solid">
        <fgColor rgb="FFFFFFFF"/>
        <bgColor indexed="64"/>
      </patternFill>
    </fill>
    <fill>
      <patternFill patternType="solid">
        <fgColor theme="0"/>
        <bgColor rgb="FF000000"/>
      </patternFill>
    </fill>
    <fill>
      <patternFill patternType="solid">
        <fgColor rgb="FF0000F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2" fillId="2" borderId="0" applyNumberFormat="0" applyBorder="0" applyAlignment="0" applyProtection="0"/>
  </cellStyleXfs>
  <cellXfs count="44">
    <xf numFmtId="0" fontId="0" fillId="0" borderId="0" xfId="0"/>
    <xf numFmtId="0" fontId="2" fillId="2" borderId="0" xfId="1" applyAlignment="1">
      <alignment wrapText="1"/>
    </xf>
    <xf numFmtId="0" fontId="3" fillId="2" borderId="0" xfId="1" applyFont="1" applyAlignment="1">
      <alignment wrapText="1"/>
    </xf>
    <xf numFmtId="0" fontId="2" fillId="3" borderId="0" xfId="1" applyFill="1" applyAlignment="1">
      <alignment wrapText="1"/>
    </xf>
    <xf numFmtId="0" fontId="0" fillId="3" borderId="0" xfId="0" applyFill="1" applyAlignment="1">
      <alignment wrapText="1"/>
    </xf>
    <xf numFmtId="0" fontId="4" fillId="2" borderId="0" xfId="1" applyFont="1" applyAlignment="1">
      <alignment wrapText="1"/>
    </xf>
    <xf numFmtId="0" fontId="0" fillId="2" borderId="0" xfId="1" applyFont="1" applyAlignment="1">
      <alignment wrapText="1"/>
    </xf>
    <xf numFmtId="0" fontId="0" fillId="3" borderId="0" xfId="0" applyFill="1"/>
    <xf numFmtId="0" fontId="4" fillId="3" borderId="0" xfId="0" applyFont="1" applyFill="1"/>
    <xf numFmtId="0" fontId="10" fillId="3" borderId="0" xfId="0" applyFont="1" applyFill="1" applyAlignment="1">
      <alignment wrapText="1"/>
    </xf>
    <xf numFmtId="0" fontId="11" fillId="3" borderId="0" xfId="0" applyFont="1" applyFill="1" applyAlignment="1">
      <alignment wrapText="1"/>
    </xf>
    <xf numFmtId="0" fontId="9" fillId="3" borderId="0" xfId="0" applyFont="1" applyFill="1" applyAlignment="1">
      <alignment wrapText="1"/>
    </xf>
    <xf numFmtId="0" fontId="0" fillId="0" borderId="0" xfId="0" applyAlignment="1">
      <alignment wrapText="1"/>
    </xf>
    <xf numFmtId="0" fontId="0" fillId="4" borderId="0" xfId="0" applyFill="1" applyAlignment="1">
      <alignment wrapText="1"/>
    </xf>
    <xf numFmtId="0" fontId="5" fillId="3" borderId="1" xfId="1" applyFont="1" applyFill="1" applyBorder="1" applyAlignment="1">
      <alignment vertical="top" wrapText="1"/>
    </xf>
    <xf numFmtId="0" fontId="5" fillId="4" borderId="1" xfId="0" applyFont="1" applyFill="1" applyBorder="1" applyAlignment="1">
      <alignment horizontal="center" vertical="top" wrapText="1"/>
    </xf>
    <xf numFmtId="0" fontId="5" fillId="3" borderId="1" xfId="0" applyFont="1" applyFill="1" applyBorder="1" applyAlignment="1">
      <alignment vertical="top" wrapText="1"/>
    </xf>
    <xf numFmtId="0" fontId="0" fillId="3" borderId="1" xfId="0" applyFill="1" applyBorder="1" applyAlignment="1">
      <alignment wrapText="1"/>
    </xf>
    <xf numFmtId="0" fontId="7" fillId="3" borderId="1" xfId="1" applyFont="1" applyFill="1" applyBorder="1" applyAlignment="1">
      <alignment vertical="top" wrapText="1"/>
    </xf>
    <xf numFmtId="0" fontId="7" fillId="3" borderId="1" xfId="0" applyFont="1" applyFill="1" applyBorder="1" applyAlignment="1">
      <alignment vertical="top" wrapText="1"/>
    </xf>
    <xf numFmtId="0" fontId="9" fillId="0" borderId="0" xfId="0" applyFont="1"/>
    <xf numFmtId="0" fontId="0" fillId="0" borderId="1" xfId="0" applyFont="1" applyBorder="1" applyAlignment="1">
      <alignment vertical="center" wrapText="1"/>
    </xf>
    <xf numFmtId="0" fontId="0" fillId="0" borderId="1" xfId="0" applyFont="1" applyBorder="1" applyAlignment="1">
      <alignment horizontal="left" vertical="top" wrapText="1"/>
    </xf>
    <xf numFmtId="0" fontId="0" fillId="0" borderId="3" xfId="0" applyFont="1" applyFill="1" applyBorder="1" applyAlignment="1">
      <alignment vertical="center" wrapText="1"/>
    </xf>
    <xf numFmtId="0" fontId="7" fillId="0" borderId="1" xfId="0" applyFont="1" applyFill="1" applyBorder="1" applyAlignment="1">
      <alignment vertical="top" wrapText="1"/>
    </xf>
    <xf numFmtId="0" fontId="17" fillId="3" borderId="0" xfId="1" applyFont="1" applyFill="1" applyAlignment="1">
      <alignment vertical="center" wrapText="1"/>
    </xf>
    <xf numFmtId="0" fontId="0" fillId="3" borderId="2" xfId="0" applyFill="1" applyBorder="1" applyAlignment="1">
      <alignment wrapText="1"/>
    </xf>
    <xf numFmtId="0" fontId="14" fillId="6" borderId="1" xfId="1" applyFont="1" applyFill="1" applyBorder="1" applyAlignment="1">
      <alignment horizontal="center" vertical="center" wrapText="1"/>
    </xf>
    <xf numFmtId="0" fontId="5" fillId="0" borderId="1" xfId="1" applyFont="1" applyFill="1" applyBorder="1" applyAlignment="1">
      <alignment vertical="top" wrapText="1"/>
    </xf>
    <xf numFmtId="0" fontId="7" fillId="0" borderId="1" xfId="1" applyFont="1" applyFill="1" applyBorder="1" applyAlignment="1">
      <alignment vertical="top" wrapText="1"/>
    </xf>
    <xf numFmtId="0" fontId="6" fillId="0" borderId="1" xfId="0" applyFont="1" applyBorder="1" applyAlignment="1">
      <alignment vertical="top" wrapText="1"/>
    </xf>
    <xf numFmtId="0" fontId="7" fillId="0" borderId="1" xfId="0" applyFont="1" applyBorder="1" applyAlignment="1">
      <alignment vertical="top" wrapText="1"/>
    </xf>
    <xf numFmtId="0" fontId="5" fillId="4" borderId="1" xfId="1" applyFont="1" applyFill="1" applyBorder="1" applyAlignment="1">
      <alignment vertical="top" wrapText="1"/>
    </xf>
    <xf numFmtId="0" fontId="12" fillId="0" borderId="1" xfId="0" applyFont="1" applyFill="1" applyBorder="1" applyAlignment="1">
      <alignment horizontal="left" vertical="top" wrapText="1"/>
    </xf>
    <xf numFmtId="0" fontId="13" fillId="3" borderId="1" xfId="0" applyFont="1" applyFill="1" applyBorder="1" applyAlignment="1">
      <alignment vertical="top" wrapText="1"/>
    </xf>
    <xf numFmtId="0" fontId="8" fillId="0" borderId="1" xfId="0" applyFont="1" applyFill="1" applyBorder="1" applyAlignment="1">
      <alignment vertical="top" wrapText="1"/>
    </xf>
    <xf numFmtId="0" fontId="12" fillId="5" borderId="1" xfId="0" applyFont="1" applyFill="1" applyBorder="1" applyAlignment="1">
      <alignment vertical="top" wrapText="1"/>
    </xf>
    <xf numFmtId="0" fontId="5" fillId="0" borderId="1" xfId="0" applyFont="1" applyFill="1" applyBorder="1" applyAlignment="1">
      <alignment vertical="top" wrapText="1"/>
    </xf>
    <xf numFmtId="0" fontId="8" fillId="5" borderId="1" xfId="0" applyFont="1" applyFill="1" applyBorder="1" applyAlignment="1">
      <alignment vertical="top" wrapText="1"/>
    </xf>
    <xf numFmtId="0" fontId="12" fillId="3" borderId="1" xfId="1" applyFont="1" applyFill="1" applyBorder="1" applyAlignment="1">
      <alignment vertical="top" wrapText="1"/>
    </xf>
    <xf numFmtId="0" fontId="15" fillId="3" borderId="0" xfId="0" applyFont="1" applyFill="1" applyBorder="1" applyAlignment="1">
      <alignment vertical="top" wrapText="1"/>
    </xf>
    <xf numFmtId="0" fontId="5"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12" fillId="0" borderId="1" xfId="0" applyFont="1" applyFill="1" applyBorder="1" applyAlignment="1">
      <alignment vertical="top" wrapText="1"/>
    </xf>
  </cellXfs>
  <cellStyles count="2">
    <cellStyle name="20% – rõhk3" xfId="1" builtinId="38"/>
    <cellStyle name="Normaallaad" xfId="0" builtinId="0"/>
  </cellStyles>
  <dxfs count="3">
    <dxf>
      <font>
        <color rgb="FF006100"/>
      </font>
      <fill>
        <patternFill>
          <bgColor rgb="FFC6EFCE"/>
        </patternFill>
      </fill>
    </dxf>
    <dxf>
      <font>
        <color rgb="FF9C5700"/>
      </font>
      <fill>
        <patternFill>
          <bgColor rgb="FFFFEB9C"/>
        </patternFill>
      </fill>
    </dxf>
    <dxf>
      <font>
        <color rgb="FF9C0006"/>
      </font>
      <fill>
        <patternFill>
          <bgColor rgb="FFFFC7CE"/>
        </patternFill>
      </fill>
    </dxf>
  </dxfs>
  <tableStyles count="0" defaultTableStyle="TableStyleMedium2" defaultPivotStyle="PivotStyleLight16"/>
  <colors>
    <mruColors>
      <color rgb="FF000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t-EE"/>
        </a:p>
      </c:txPr>
    </c:title>
    <c:autoTitleDeleted val="0"/>
    <c:plotArea>
      <c:layout/>
      <c:pieChart>
        <c:varyColors val="1"/>
        <c:ser>
          <c:idx val="0"/>
          <c:order val="0"/>
          <c:tx>
            <c:strRef>
              <c:f>Joonised!$B$1</c:f>
              <c:strCache>
                <c:ptCount val="1"/>
                <c:pt idx="0">
                  <c:v>Ettepanekute jagunemine teemade lõikes</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81E-4C66-BE5A-B41E5271EA2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81E-4C66-BE5A-B41E5271EA2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81E-4C66-BE5A-B41E5271EA2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t-EE"/>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Joonised!$A$2:$A$4</c:f>
              <c:strCache>
                <c:ptCount val="3"/>
                <c:pt idx="0">
                  <c:v>Usaldusväärne ärikeskkond ja ettevõtete konkurentsivõime välisturgudel</c:v>
                </c:pt>
                <c:pt idx="1">
                  <c:v>Konkurentsivõimeline töökeskkond</c:v>
                </c:pt>
                <c:pt idx="2">
                  <c:v>Innovatsiooni rahastamine ja kapitali tagamine</c:v>
                </c:pt>
              </c:strCache>
            </c:strRef>
          </c:cat>
          <c:val>
            <c:numRef>
              <c:f>Joonised!$B$2:$B$4</c:f>
              <c:numCache>
                <c:formatCode>General</c:formatCode>
                <c:ptCount val="3"/>
                <c:pt idx="0">
                  <c:v>25</c:v>
                </c:pt>
                <c:pt idx="1">
                  <c:v>7</c:v>
                </c:pt>
                <c:pt idx="2">
                  <c:v>3</c:v>
                </c:pt>
              </c:numCache>
            </c:numRef>
          </c:val>
          <c:extLst>
            <c:ext xmlns:c16="http://schemas.microsoft.com/office/drawing/2014/chart" uri="{C3380CC4-5D6E-409C-BE32-E72D297353CC}">
              <c16:uniqueId val="{00000000-3F6B-43A7-A01E-A53A78BAC213}"/>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t-E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t-E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t-EE"/>
        </a:p>
      </c:txPr>
    </c:title>
    <c:autoTitleDeleted val="0"/>
    <c:plotArea>
      <c:layout/>
      <c:pieChart>
        <c:varyColors val="1"/>
        <c:ser>
          <c:idx val="0"/>
          <c:order val="0"/>
          <c:tx>
            <c:strRef>
              <c:f>Joonised!$B$6</c:f>
              <c:strCache>
                <c:ptCount val="1"/>
                <c:pt idx="0">
                  <c:v>Ettepanekute jagunemine vastutava ministeeriumi lõikes</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751-42A2-AD2D-21F8F695B3D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751-42A2-AD2D-21F8F695B3D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751-42A2-AD2D-21F8F695B3D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751-42A2-AD2D-21F8F695B3D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E751-42A2-AD2D-21F8F695B3D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E751-42A2-AD2D-21F8F695B3D9}"/>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E751-42A2-AD2D-21F8F695B3D9}"/>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E751-42A2-AD2D-21F8F695B3D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E751-42A2-AD2D-21F8F695B3D9}"/>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E751-42A2-AD2D-21F8F695B3D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E751-42A2-AD2D-21F8F695B3D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t-EE"/>
              </a:p>
            </c:txPr>
            <c:dLblPos val="outEnd"/>
            <c:showLegendKey val="0"/>
            <c:showVal val="1"/>
            <c:showCatName val="0"/>
            <c:showSerName val="0"/>
            <c:showPercent val="0"/>
            <c:showBubbleSize val="0"/>
            <c:showLeaderLines val="0"/>
            <c:extLst>
              <c:ext xmlns:c15="http://schemas.microsoft.com/office/drawing/2012/chart" uri="{CE6537A1-D6FC-4f65-9D91-7224C49458BB}"/>
            </c:extLst>
          </c:dLbls>
          <c:cat>
            <c:strRef>
              <c:f>Joonised!$A$7:$A$17</c:f>
              <c:strCache>
                <c:ptCount val="11"/>
                <c:pt idx="0">
                  <c:v>HTM</c:v>
                </c:pt>
                <c:pt idx="1">
                  <c:v>JuM</c:v>
                </c:pt>
                <c:pt idx="2">
                  <c:v>KaM</c:v>
                </c:pt>
                <c:pt idx="3">
                  <c:v>KeM</c:v>
                </c:pt>
                <c:pt idx="4">
                  <c:v>KuM</c:v>
                </c:pt>
                <c:pt idx="5">
                  <c:v>MeM</c:v>
                </c:pt>
                <c:pt idx="6">
                  <c:v>MKM</c:v>
                </c:pt>
                <c:pt idx="7">
                  <c:v>RM</c:v>
                </c:pt>
                <c:pt idx="8">
                  <c:v>SiM</c:v>
                </c:pt>
                <c:pt idx="9">
                  <c:v>SoM</c:v>
                </c:pt>
                <c:pt idx="10">
                  <c:v>VäM</c:v>
                </c:pt>
              </c:strCache>
            </c:strRef>
          </c:cat>
          <c:val>
            <c:numRef>
              <c:f>Joonised!$B$7:$B$17</c:f>
              <c:numCache>
                <c:formatCode>General</c:formatCode>
                <c:ptCount val="11"/>
                <c:pt idx="0">
                  <c:v>1</c:v>
                </c:pt>
                <c:pt idx="1">
                  <c:v>6</c:v>
                </c:pt>
                <c:pt idx="2">
                  <c:v>0</c:v>
                </c:pt>
                <c:pt idx="3">
                  <c:v>0</c:v>
                </c:pt>
                <c:pt idx="4">
                  <c:v>0</c:v>
                </c:pt>
                <c:pt idx="5">
                  <c:v>0</c:v>
                </c:pt>
                <c:pt idx="6">
                  <c:v>17</c:v>
                </c:pt>
                <c:pt idx="7">
                  <c:v>6</c:v>
                </c:pt>
                <c:pt idx="8">
                  <c:v>0</c:v>
                </c:pt>
                <c:pt idx="9">
                  <c:v>3</c:v>
                </c:pt>
                <c:pt idx="10">
                  <c:v>2</c:v>
                </c:pt>
              </c:numCache>
            </c:numRef>
          </c:val>
          <c:extLst>
            <c:ext xmlns:c16="http://schemas.microsoft.com/office/drawing/2014/chart" uri="{C3380CC4-5D6E-409C-BE32-E72D297353CC}">
              <c16:uniqueId val="{00000000-BDB5-4295-9CBA-F8FF02F9F961}"/>
            </c:ext>
          </c:extLst>
        </c:ser>
        <c:dLbls>
          <c:showLegendKey val="0"/>
          <c:showVal val="0"/>
          <c:showCatName val="0"/>
          <c:showSerName val="0"/>
          <c:showPercent val="0"/>
          <c:showBubbleSize val="0"/>
          <c:showLeaderLines val="0"/>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t-E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t-E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t-EE"/>
        </a:p>
      </c:txPr>
    </c:title>
    <c:autoTitleDeleted val="0"/>
    <c:plotArea>
      <c:layout/>
      <c:pieChart>
        <c:varyColors val="1"/>
        <c:ser>
          <c:idx val="0"/>
          <c:order val="0"/>
          <c:tx>
            <c:strRef>
              <c:f>Joonised!$B$26</c:f>
              <c:strCache>
                <c:ptCount val="1"/>
                <c:pt idx="0">
                  <c:v>Ettepanekute jagunemine sekkumise liigi lõikes</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99A-4F71-AB05-465BB347883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99A-4F71-AB05-465BB347883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99A-4F71-AB05-465BB347883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99A-4F71-AB05-465BB347883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99A-4F71-AB05-465BB3478838}"/>
              </c:ext>
            </c:extLst>
          </c:dPt>
          <c:cat>
            <c:strRef>
              <c:f>Joonised!$A$27:$A$31</c:f>
              <c:strCache>
                <c:ptCount val="5"/>
                <c:pt idx="0">
                  <c:v>Protsessi muudatus</c:v>
                </c:pt>
                <c:pt idx="1">
                  <c:v>Finantsinstrument</c:v>
                </c:pt>
                <c:pt idx="2">
                  <c:v>Teadlikkuse tõstmine</c:v>
                </c:pt>
                <c:pt idx="3">
                  <c:v>Toetus või toetuse tingimuste muudatus</c:v>
                </c:pt>
                <c:pt idx="4">
                  <c:v>Õigusloome muudatus</c:v>
                </c:pt>
              </c:strCache>
            </c:strRef>
          </c:cat>
          <c:val>
            <c:numRef>
              <c:f>Joonised!$B$27:$B$31</c:f>
              <c:numCache>
                <c:formatCode>General</c:formatCode>
                <c:ptCount val="5"/>
                <c:pt idx="0">
                  <c:v>16</c:v>
                </c:pt>
                <c:pt idx="1">
                  <c:v>1</c:v>
                </c:pt>
                <c:pt idx="2">
                  <c:v>2</c:v>
                </c:pt>
                <c:pt idx="3">
                  <c:v>5</c:v>
                </c:pt>
                <c:pt idx="4">
                  <c:v>11</c:v>
                </c:pt>
              </c:numCache>
            </c:numRef>
          </c:val>
          <c:extLst>
            <c:ext xmlns:c16="http://schemas.microsoft.com/office/drawing/2014/chart" uri="{C3380CC4-5D6E-409C-BE32-E72D297353CC}">
              <c16:uniqueId val="{00000000-6967-4870-BB94-43D02FB18EB2}"/>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t-E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t-E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t-EE"/>
        </a:p>
      </c:txPr>
    </c:title>
    <c:autoTitleDeleted val="0"/>
    <c:plotArea>
      <c:layout/>
      <c:pieChart>
        <c:varyColors val="1"/>
        <c:ser>
          <c:idx val="0"/>
          <c:order val="0"/>
          <c:tx>
            <c:strRef>
              <c:f>Joonised!$B$19</c:f>
              <c:strCache>
                <c:ptCount val="1"/>
                <c:pt idx="0">
                  <c:v>Ettepanekute jagunemine otsuse lõikes</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C35-4D7C-98E4-AECA241374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C35-4D7C-98E4-AECA241374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C35-4D7C-98E4-AECA241374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C35-4D7C-98E4-AECA241374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C35-4D7C-98E4-AECA241374D6}"/>
              </c:ext>
            </c:extLst>
          </c:dPt>
          <c:cat>
            <c:strRef>
              <c:f>Joonised!$A$20:$A$24</c:f>
              <c:strCache>
                <c:ptCount val="5"/>
                <c:pt idx="0">
                  <c:v>1. Tehtud</c:v>
                </c:pt>
                <c:pt idx="1">
                  <c:v>2. Töös</c:v>
                </c:pt>
                <c:pt idx="2">
                  <c:v>3. Kõrgema prioriteediga ettepanekud</c:v>
                </c:pt>
                <c:pt idx="3">
                  <c:v>4. Madalama prioriteediga ettepanekud </c:v>
                </c:pt>
                <c:pt idx="4">
                  <c:v>5. Mitte teostada</c:v>
                </c:pt>
              </c:strCache>
            </c:strRef>
          </c:cat>
          <c:val>
            <c:numRef>
              <c:f>Joonised!$B$20:$B$24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A983-43E6-BFFA-DFC4E7A2EF6B}"/>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t-E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t-E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ustomXml" Target="../ink/ink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895350</xdr:colOff>
      <xdr:row>8</xdr:row>
      <xdr:rowOff>0</xdr:rowOff>
    </xdr:from>
    <xdr:to>
      <xdr:col>1</xdr:col>
      <xdr:colOff>895350</xdr:colOff>
      <xdr:row>8</xdr:row>
      <xdr:rowOff>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7" name="Tint 6">
              <a:extLst>
                <a:ext uri="{FF2B5EF4-FFF2-40B4-BE49-F238E27FC236}">
                  <a16:creationId xmlns:a16="http://schemas.microsoft.com/office/drawing/2014/main" id="{EF3EBEE0-B4EF-43CE-9FA4-2B3721DFE074}"/>
                </a:ext>
              </a:extLst>
            </xdr14:cNvPr>
            <xdr14:cNvContentPartPr/>
          </xdr14:nvContentPartPr>
          <xdr14:nvPr macro=""/>
          <xdr14:xfrm>
            <a:off x="1457325" y="61579125"/>
            <a:ext cx="0" cy="0"/>
          </xdr14:xfrm>
        </xdr:contentPart>
      </mc:Choice>
      <mc:Fallback xmlns="">
        <xdr:pic>
          <xdr:nvPicPr>
            <xdr:cNvPr id="7" name="">
              <a:extLst>
                <a:ext uri="{FF2B5EF4-FFF2-40B4-BE49-F238E27FC236}">
                  <a16:creationId xmlns:a16="http://schemas.microsoft.com/office/drawing/2014/main" id="{EF3EBEE0-B4EF-43CE-9FA4-2B3721DFE074}"/>
                </a:ext>
              </a:extLst>
            </xdr:cNvPr>
            <xdr:cNvPicPr/>
          </xdr:nvPicPr>
          <xdr:blipFill>
            <a:blip xmlns:r="http://schemas.openxmlformats.org/officeDocument/2006/relationships" r:embed="rId2"/>
            <a:stretch>
              <a:fillRect/>
            </a:stretch>
          </xdr:blipFill>
          <xdr:spPr>
            <a:xfrm>
              <a:off x="1457325" y="61579125"/>
              <a:ext cx="0" cy="0"/>
            </a:xfrm>
            <a:prstGeom prst="rect">
              <a:avLst/>
            </a:prstGeom>
          </xdr:spPr>
        </xdr:pic>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6</xdr:col>
      <xdr:colOff>533399</xdr:colOff>
      <xdr:row>2</xdr:row>
      <xdr:rowOff>119061</xdr:rowOff>
    </xdr:from>
    <xdr:to>
      <xdr:col>15</xdr:col>
      <xdr:colOff>447675</xdr:colOff>
      <xdr:row>20</xdr:row>
      <xdr:rowOff>180975</xdr:rowOff>
    </xdr:to>
    <xdr:graphicFrame macro="">
      <xdr:nvGraphicFramePr>
        <xdr:cNvPr id="18" name="Diagramm 2">
          <a:extLst>
            <a:ext uri="{FF2B5EF4-FFF2-40B4-BE49-F238E27FC236}">
              <a16:creationId xmlns:a16="http://schemas.microsoft.com/office/drawing/2014/main" id="{F544A391-1AA7-42C9-8D25-9015C56BED3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604837</xdr:colOff>
      <xdr:row>2</xdr:row>
      <xdr:rowOff>90487</xdr:rowOff>
    </xdr:from>
    <xdr:to>
      <xdr:col>25</xdr:col>
      <xdr:colOff>200025</xdr:colOff>
      <xdr:row>20</xdr:row>
      <xdr:rowOff>180975</xdr:rowOff>
    </xdr:to>
    <xdr:graphicFrame macro="">
      <xdr:nvGraphicFramePr>
        <xdr:cNvPr id="20" name="Diagramm 3">
          <a:extLst>
            <a:ext uri="{FF2B5EF4-FFF2-40B4-BE49-F238E27FC236}">
              <a16:creationId xmlns:a16="http://schemas.microsoft.com/office/drawing/2014/main" id="{24C993EC-BA9D-4CFB-809E-A873B9C5A3B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4761</xdr:colOff>
      <xdr:row>21</xdr:row>
      <xdr:rowOff>100011</xdr:rowOff>
    </xdr:from>
    <xdr:to>
      <xdr:col>25</xdr:col>
      <xdr:colOff>200025</xdr:colOff>
      <xdr:row>38</xdr:row>
      <xdr:rowOff>28574</xdr:rowOff>
    </xdr:to>
    <xdr:graphicFrame macro="">
      <xdr:nvGraphicFramePr>
        <xdr:cNvPr id="9" name="Diagramm 5">
          <a:extLst>
            <a:ext uri="{FF2B5EF4-FFF2-40B4-BE49-F238E27FC236}">
              <a16:creationId xmlns:a16="http://schemas.microsoft.com/office/drawing/2014/main" id="{76A8FA56-E0E0-461F-804E-D652E80E3D0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571500</xdr:colOff>
      <xdr:row>21</xdr:row>
      <xdr:rowOff>109535</xdr:rowOff>
    </xdr:from>
    <xdr:to>
      <xdr:col>15</xdr:col>
      <xdr:colOff>447675</xdr:colOff>
      <xdr:row>38</xdr:row>
      <xdr:rowOff>28574</xdr:rowOff>
    </xdr:to>
    <xdr:graphicFrame macro="">
      <xdr:nvGraphicFramePr>
        <xdr:cNvPr id="16" name="Diagramm 4">
          <a:extLst>
            <a:ext uri="{FF2B5EF4-FFF2-40B4-BE49-F238E27FC236}">
              <a16:creationId xmlns:a16="http://schemas.microsoft.com/office/drawing/2014/main" id="{78A1D563-E252-4A4D-820C-350B0CE7749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channel name="OA" type="integer" max="360" units="deg"/>
          <inkml:channel name="OE" type="integer" max="90" units="deg"/>
        </inkml:traceFormat>
        <inkml:channelProperties>
          <inkml:channelProperty channel="X" name="resolution" value="1000" units="1/cm"/>
          <inkml:channelProperty channel="Y" name="resolution" value="1000" units="1/cm"/>
          <inkml:channelProperty channel="F" name="resolution" value="0" units="1/dev"/>
          <inkml:channelProperty channel="OA" name="resolution" value="1000" units="1/deg"/>
          <inkml:channelProperty channel="OE" name="resolution" value="1000" units="1/deg"/>
        </inkml:channelProperties>
      </inkml:inkSource>
      <inkml:timestamp xml:id="ts0" timeString="2021-09-02T13:30:32.400"/>
    </inkml:context>
    <inkml:brush xml:id="br0">
      <inkml:brushProperty name="width" value="0.1" units="cm"/>
      <inkml:brushProperty name="height" value="0.1" units="cm"/>
      <inkml:brushProperty name="color" value="#E71224"/>
    </inkml:brush>
  </inkml:definitions>
  <inkml:trace contextRef="#ctx0" brushRef="#br0">3437 3138 16383 0 0,'0'0'0'0'0</inkml:trace>
</inkml:ink>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6"/>
  <sheetViews>
    <sheetView tabSelected="1" zoomScale="115" zoomScaleNormal="115" workbookViewId="0">
      <pane xSplit="3" ySplit="1" topLeftCell="D2" activePane="bottomRight" state="frozen"/>
      <selection pane="topRight" activeCell="D1" sqref="D1"/>
      <selection pane="bottomLeft" activeCell="A2" sqref="A2"/>
      <selection pane="bottomRight" activeCell="D3" sqref="D3"/>
    </sheetView>
  </sheetViews>
  <sheetFormatPr defaultColWidth="8.5703125" defaultRowHeight="15" x14ac:dyDescent="0.25"/>
  <cols>
    <col min="1" max="1" width="4.42578125" style="13" customWidth="1"/>
    <col min="2" max="2" width="34.5703125" style="3" customWidth="1"/>
    <col min="3" max="3" width="27" style="3" customWidth="1"/>
    <col min="4" max="4" width="53.140625" style="3" customWidth="1"/>
    <col min="5" max="5" width="56.42578125" style="3" customWidth="1"/>
    <col min="6" max="6" width="12.5703125" style="4" customWidth="1"/>
    <col min="7" max="7" width="9.85546875" style="4" customWidth="1"/>
    <col min="8" max="8" width="14.85546875" style="4" bestFit="1" customWidth="1"/>
    <col min="9" max="9" width="18.42578125" style="4" hidden="1" customWidth="1"/>
    <col min="10" max="10" width="20.5703125" style="4" hidden="1" customWidth="1"/>
    <col min="11" max="11" width="14.42578125" style="4" hidden="1" customWidth="1"/>
    <col min="12" max="12" width="15.5703125" style="4" customWidth="1"/>
    <col min="13" max="13" width="28" style="4" customWidth="1"/>
    <col min="14" max="16384" width="8.5703125" style="4"/>
  </cols>
  <sheetData>
    <row r="1" spans="1:12" s="25" customFormat="1" ht="38.25" x14ac:dyDescent="0.25">
      <c r="A1" s="27" t="s">
        <v>0</v>
      </c>
      <c r="B1" s="27" t="s">
        <v>1</v>
      </c>
      <c r="C1" s="27" t="s">
        <v>147</v>
      </c>
      <c r="D1" s="27" t="s">
        <v>3</v>
      </c>
      <c r="E1" s="27" t="s">
        <v>4</v>
      </c>
      <c r="F1" s="27" t="s">
        <v>5</v>
      </c>
      <c r="G1" s="27" t="s">
        <v>6</v>
      </c>
      <c r="H1" s="27" t="s">
        <v>7</v>
      </c>
      <c r="I1" s="27" t="s">
        <v>8</v>
      </c>
      <c r="J1" s="27" t="s">
        <v>9</v>
      </c>
      <c r="K1" s="27" t="s">
        <v>10</v>
      </c>
      <c r="L1" s="27" t="s">
        <v>11</v>
      </c>
    </row>
    <row r="2" spans="1:12" ht="76.5" x14ac:dyDescent="0.25">
      <c r="A2" s="15">
        <v>1</v>
      </c>
      <c r="B2" s="28" t="s">
        <v>12</v>
      </c>
      <c r="C2" s="14" t="s">
        <v>13</v>
      </c>
      <c r="D2" s="29" t="s">
        <v>15</v>
      </c>
      <c r="E2" s="28" t="s">
        <v>16</v>
      </c>
      <c r="F2" s="16" t="s">
        <v>160</v>
      </c>
      <c r="G2" s="16" t="s">
        <v>18</v>
      </c>
      <c r="H2" s="16" t="s">
        <v>21</v>
      </c>
      <c r="I2" s="16">
        <v>2</v>
      </c>
      <c r="J2" s="16">
        <v>4</v>
      </c>
      <c r="K2" s="16">
        <f t="shared" ref="K2:K14" si="0">I2*J2</f>
        <v>8</v>
      </c>
      <c r="L2" s="16" t="str">
        <f>IF(K2=0,Valikvastused!$I$5,IF(K2&lt;Valikvastused!$H$2,Valikvastused!$I$2,(IF(Ettepanekud!K2&lt;Valikvastused!$H$3,Valikvastused!$I$3,Valikvastused!$I$4))))</f>
        <v>Teosta võimaluste piires / prioritiseeri</v>
      </c>
    </row>
    <row r="3" spans="1:12" ht="153" x14ac:dyDescent="0.25">
      <c r="A3" s="15">
        <v>2</v>
      </c>
      <c r="B3" s="28" t="s">
        <v>198</v>
      </c>
      <c r="C3" s="30" t="s">
        <v>13</v>
      </c>
      <c r="D3" s="30" t="s">
        <v>30</v>
      </c>
      <c r="E3" s="31" t="s">
        <v>31</v>
      </c>
      <c r="F3" s="16" t="s">
        <v>35</v>
      </c>
      <c r="G3" s="16" t="s">
        <v>32</v>
      </c>
      <c r="H3" s="16" t="s">
        <v>21</v>
      </c>
      <c r="I3" s="16">
        <v>2</v>
      </c>
      <c r="J3" s="16">
        <v>2</v>
      </c>
      <c r="K3" s="16">
        <f t="shared" si="0"/>
        <v>4</v>
      </c>
      <c r="L3" s="16" t="str">
        <f>IF(K3=0,Valikvastused!$I$5,IF(K3&lt;Valikvastused!$H$2,Valikvastused!$I$2,(IF(Ettepanekud!K3&lt;Valikvastused!$H$3,Valikvastused!$I$3,Valikvastused!$I$4))))</f>
        <v>Kindlasti teostada</v>
      </c>
    </row>
    <row r="4" spans="1:12" ht="89.25" x14ac:dyDescent="0.25">
      <c r="A4" s="15">
        <v>3</v>
      </c>
      <c r="B4" s="28" t="s">
        <v>36</v>
      </c>
      <c r="C4" s="14" t="s">
        <v>79</v>
      </c>
      <c r="D4" s="14" t="s">
        <v>38</v>
      </c>
      <c r="E4" s="14" t="s">
        <v>166</v>
      </c>
      <c r="F4" s="16" t="s">
        <v>35</v>
      </c>
      <c r="G4" s="16" t="s">
        <v>39</v>
      </c>
      <c r="H4" s="16" t="s">
        <v>21</v>
      </c>
      <c r="I4" s="16">
        <v>1</v>
      </c>
      <c r="J4" s="16">
        <v>3</v>
      </c>
      <c r="K4" s="16">
        <f t="shared" si="0"/>
        <v>3</v>
      </c>
      <c r="L4" s="16" t="str">
        <f>IF(K4=0,Valikvastused!$I$5,IF(K4&lt;Valikvastused!$H$2,Valikvastused!$I$2,(IF(Ettepanekud!K4&lt;Valikvastused!$H$3,Valikvastused!$I$3,Valikvastused!$I$4))))</f>
        <v>Kindlasti teostada</v>
      </c>
    </row>
    <row r="5" spans="1:12" ht="204" x14ac:dyDescent="0.25">
      <c r="A5" s="15">
        <v>4</v>
      </c>
      <c r="B5" s="28" t="s">
        <v>157</v>
      </c>
      <c r="C5" s="14" t="s">
        <v>23</v>
      </c>
      <c r="D5" s="18" t="s">
        <v>158</v>
      </c>
      <c r="E5" s="18" t="s">
        <v>159</v>
      </c>
      <c r="F5" s="16" t="s">
        <v>35</v>
      </c>
      <c r="G5" s="16" t="s">
        <v>39</v>
      </c>
      <c r="H5" s="16" t="s">
        <v>40</v>
      </c>
      <c r="I5" s="16">
        <v>2</v>
      </c>
      <c r="J5" s="16">
        <v>4</v>
      </c>
      <c r="K5" s="16">
        <f t="shared" si="0"/>
        <v>8</v>
      </c>
      <c r="L5" s="16" t="str">
        <f>IF(K5=0,Valikvastused!$I$5,IF(K5&lt;Valikvastused!$H$2,Valikvastused!$I$2,(IF(Ettepanekud!K5&lt;Valikvastused!$H$3,Valikvastused!$I$3,Valikvastused!$I$4))))</f>
        <v>Teosta võimaluste piires / prioritiseeri</v>
      </c>
    </row>
    <row r="6" spans="1:12" ht="128.25" customHeight="1" x14ac:dyDescent="0.25">
      <c r="A6" s="41">
        <v>5</v>
      </c>
      <c r="B6" s="29" t="s">
        <v>196</v>
      </c>
      <c r="C6" s="14" t="s">
        <v>23</v>
      </c>
      <c r="D6" s="29" t="s">
        <v>197</v>
      </c>
      <c r="E6" s="14" t="s">
        <v>184</v>
      </c>
      <c r="F6" s="16" t="s">
        <v>24</v>
      </c>
      <c r="G6" s="16" t="s">
        <v>32</v>
      </c>
      <c r="H6" s="16" t="s">
        <v>43</v>
      </c>
      <c r="I6" s="16">
        <v>1</v>
      </c>
      <c r="J6" s="16">
        <v>3</v>
      </c>
      <c r="K6" s="16">
        <f t="shared" si="0"/>
        <v>3</v>
      </c>
      <c r="L6" s="16" t="str">
        <f>IF(K6=0,Valikvastused!$I$5,IF(K6&lt;Valikvastused!$H$2,Valikvastused!$I$2,(IF(Ettepanekud!K6&lt;Valikvastused!$H$3,Valikvastused!$I$3,Valikvastused!$I$4))))</f>
        <v>Kindlasti teostada</v>
      </c>
    </row>
    <row r="7" spans="1:12" ht="204" x14ac:dyDescent="0.25">
      <c r="A7" s="41">
        <v>6</v>
      </c>
      <c r="B7" s="28" t="s">
        <v>174</v>
      </c>
      <c r="C7" s="28" t="s">
        <v>23</v>
      </c>
      <c r="D7" s="14" t="s">
        <v>140</v>
      </c>
      <c r="E7" s="14" t="s">
        <v>185</v>
      </c>
      <c r="F7" s="16" t="s">
        <v>24</v>
      </c>
      <c r="G7" s="16" t="s">
        <v>39</v>
      </c>
      <c r="H7" s="16" t="s">
        <v>43</v>
      </c>
      <c r="I7" s="16">
        <v>1</v>
      </c>
      <c r="J7" s="16">
        <v>3</v>
      </c>
      <c r="K7" s="16">
        <f t="shared" si="0"/>
        <v>3</v>
      </c>
      <c r="L7" s="16" t="str">
        <f>IF(K7=0,Valikvastused!$I$5,IF(K7&lt;Valikvastused!$H$2,Valikvastused!$I$2,(IF(Ettepanekud!K7&lt;Valikvastused!$H$3,Valikvastused!$I$3,Valikvastused!$I$4))))</f>
        <v>Kindlasti teostada</v>
      </c>
    </row>
    <row r="8" spans="1:12" ht="239.25" customHeight="1" x14ac:dyDescent="0.25">
      <c r="A8" s="41">
        <v>7</v>
      </c>
      <c r="B8" s="18" t="s">
        <v>186</v>
      </c>
      <c r="C8" s="14" t="s">
        <v>23</v>
      </c>
      <c r="D8" s="18" t="s">
        <v>187</v>
      </c>
      <c r="E8" s="18" t="s">
        <v>188</v>
      </c>
      <c r="F8" s="16" t="s">
        <v>24</v>
      </c>
      <c r="G8" s="16" t="s">
        <v>25</v>
      </c>
      <c r="H8" s="16" t="s">
        <v>43</v>
      </c>
      <c r="I8" s="16">
        <v>1</v>
      </c>
      <c r="J8" s="16">
        <v>3</v>
      </c>
      <c r="K8" s="16">
        <f t="shared" si="0"/>
        <v>3</v>
      </c>
      <c r="L8" s="16" t="str">
        <f>IF(K8=0,Valikvastused!$I$5,IF(K8&lt;Valikvastused!$H$2,Valikvastused!$I$2,(IF(Ettepanekud!K8&lt;Valikvastused!$H$3,Valikvastused!$I$3,Valikvastused!$I$4))))</f>
        <v>Kindlasti teostada</v>
      </c>
    </row>
    <row r="9" spans="1:12" ht="38.25" x14ac:dyDescent="0.25">
      <c r="A9" s="15">
        <v>8</v>
      </c>
      <c r="B9" s="28" t="s">
        <v>45</v>
      </c>
      <c r="C9" s="14" t="s">
        <v>79</v>
      </c>
      <c r="D9" s="28" t="s">
        <v>46</v>
      </c>
      <c r="E9" s="14" t="s">
        <v>47</v>
      </c>
      <c r="F9" s="16" t="s">
        <v>35</v>
      </c>
      <c r="G9" s="16" t="s">
        <v>32</v>
      </c>
      <c r="H9" s="16" t="s">
        <v>21</v>
      </c>
      <c r="I9" s="16">
        <v>1</v>
      </c>
      <c r="J9" s="16">
        <v>3</v>
      </c>
      <c r="K9" s="16">
        <f t="shared" si="0"/>
        <v>3</v>
      </c>
      <c r="L9" s="16" t="str">
        <f>IF(K9=0,Valikvastused!$I$5,IF(K9&lt;Valikvastused!$H$2,Valikvastused!$I$2,(IF(Ettepanekud!K9&lt;Valikvastused!$H$3,Valikvastused!$I$3,Valikvastused!$I$4))))</f>
        <v>Kindlasti teostada</v>
      </c>
    </row>
    <row r="10" spans="1:12" ht="38.25" x14ac:dyDescent="0.25">
      <c r="A10" s="15">
        <v>9</v>
      </c>
      <c r="B10" s="32" t="s">
        <v>48</v>
      </c>
      <c r="C10" s="14" t="s">
        <v>79</v>
      </c>
      <c r="D10" s="14" t="s">
        <v>49</v>
      </c>
      <c r="E10" s="14" t="s">
        <v>141</v>
      </c>
      <c r="F10" s="16" t="s">
        <v>24</v>
      </c>
      <c r="G10" s="16" t="s">
        <v>18</v>
      </c>
      <c r="H10" s="16" t="s">
        <v>50</v>
      </c>
      <c r="I10" s="16">
        <v>1</v>
      </c>
      <c r="J10" s="16">
        <v>1</v>
      </c>
      <c r="K10" s="16">
        <f t="shared" si="0"/>
        <v>1</v>
      </c>
      <c r="L10" s="16" t="str">
        <f>IF(K10=0,Valikvastused!$I$5,IF(K10&lt;Valikvastused!$H$2,Valikvastused!$I$2,(IF(Ettepanekud!K10&lt;Valikvastused!$H$3,Valikvastused!$I$3,Valikvastused!$I$4))))</f>
        <v>Kindlasti teostada</v>
      </c>
    </row>
    <row r="11" spans="1:12" ht="51" x14ac:dyDescent="0.25">
      <c r="A11" s="15">
        <v>10</v>
      </c>
      <c r="B11" s="28" t="s">
        <v>51</v>
      </c>
      <c r="C11" s="14" t="s">
        <v>23</v>
      </c>
      <c r="D11" s="14" t="s">
        <v>52</v>
      </c>
      <c r="E11" s="14" t="s">
        <v>53</v>
      </c>
      <c r="F11" s="16" t="s">
        <v>24</v>
      </c>
      <c r="G11" s="16" t="s">
        <v>25</v>
      </c>
      <c r="H11" s="16" t="s">
        <v>33</v>
      </c>
      <c r="I11" s="16">
        <v>3</v>
      </c>
      <c r="J11" s="16">
        <v>3</v>
      </c>
      <c r="K11" s="16">
        <f t="shared" si="0"/>
        <v>9</v>
      </c>
      <c r="L11" s="16" t="s">
        <v>127</v>
      </c>
    </row>
    <row r="12" spans="1:12" ht="76.5" x14ac:dyDescent="0.25">
      <c r="A12" s="15">
        <v>11</v>
      </c>
      <c r="B12" s="28" t="s">
        <v>54</v>
      </c>
      <c r="C12" s="14" t="s">
        <v>79</v>
      </c>
      <c r="D12" s="18" t="s">
        <v>142</v>
      </c>
      <c r="E12" s="14" t="s">
        <v>55</v>
      </c>
      <c r="F12" s="16" t="s">
        <v>56</v>
      </c>
      <c r="G12" s="16" t="s">
        <v>25</v>
      </c>
      <c r="H12" s="16" t="s">
        <v>21</v>
      </c>
      <c r="I12" s="16">
        <v>1</v>
      </c>
      <c r="J12" s="16">
        <v>2</v>
      </c>
      <c r="K12" s="16">
        <f t="shared" si="0"/>
        <v>2</v>
      </c>
      <c r="L12" s="16" t="str">
        <f>IF(K12=0,Valikvastused!$I$5,IF(K12&lt;Valikvastused!$H$2,Valikvastused!$I$2,(IF(Ettepanekud!K12&lt;Valikvastused!$H$3,Valikvastused!$I$3,Valikvastused!$I$4))))</f>
        <v>Kindlasti teostada</v>
      </c>
    </row>
    <row r="13" spans="1:12" ht="191.25" x14ac:dyDescent="0.25">
      <c r="A13" s="15">
        <v>12</v>
      </c>
      <c r="B13" s="14" t="s">
        <v>58</v>
      </c>
      <c r="C13" s="14" t="s">
        <v>79</v>
      </c>
      <c r="D13" s="33" t="s">
        <v>59</v>
      </c>
      <c r="E13" s="18" t="s">
        <v>60</v>
      </c>
      <c r="F13" s="19" t="s">
        <v>35</v>
      </c>
      <c r="G13" s="16" t="s">
        <v>18</v>
      </c>
      <c r="H13" s="16" t="s">
        <v>33</v>
      </c>
      <c r="I13" s="16">
        <v>2</v>
      </c>
      <c r="J13" s="16">
        <v>4</v>
      </c>
      <c r="K13" s="16">
        <f t="shared" si="0"/>
        <v>8</v>
      </c>
      <c r="L13" s="16" t="str">
        <f>IF(K13=0,Valikvastused!$I$5,IF(K13&lt;Valikvastused!$H$2,Valikvastused!$I$2,(IF(Ettepanekud!K13&lt;Valikvastused!$H$3,Valikvastused!$I$3,Valikvastused!$I$4))))</f>
        <v>Teosta võimaluste piires / prioritiseeri</v>
      </c>
    </row>
    <row r="14" spans="1:12" ht="114.75" x14ac:dyDescent="0.25">
      <c r="A14" s="15">
        <v>13</v>
      </c>
      <c r="B14" s="14" t="s">
        <v>183</v>
      </c>
      <c r="C14" s="14" t="s">
        <v>79</v>
      </c>
      <c r="D14" s="28" t="s">
        <v>177</v>
      </c>
      <c r="E14" s="14" t="s">
        <v>61</v>
      </c>
      <c r="F14" s="16" t="s">
        <v>24</v>
      </c>
      <c r="G14" s="16" t="s">
        <v>25</v>
      </c>
      <c r="H14" s="16" t="s">
        <v>50</v>
      </c>
      <c r="I14" s="16">
        <v>2</v>
      </c>
      <c r="J14" s="16">
        <v>3</v>
      </c>
      <c r="K14" s="16">
        <f t="shared" si="0"/>
        <v>6</v>
      </c>
      <c r="L14" s="16" t="str">
        <f>IF(K14=0,Valikvastused!$I$5,IF(K14&lt;Valikvastused!$H$2,Valikvastused!$I$2,(IF(Ettepanekud!K14&lt;Valikvastused!$H$3,Valikvastused!$I$3,Valikvastused!$I$4))))</f>
        <v>Teosta võimaluste piires / prioritiseeri</v>
      </c>
    </row>
    <row r="15" spans="1:12" ht="76.5" x14ac:dyDescent="0.25">
      <c r="A15" s="15">
        <v>14</v>
      </c>
      <c r="B15" s="32" t="s">
        <v>62</v>
      </c>
      <c r="C15" s="14" t="s">
        <v>79</v>
      </c>
      <c r="D15" s="14" t="s">
        <v>63</v>
      </c>
      <c r="E15" s="14" t="s">
        <v>149</v>
      </c>
      <c r="F15" s="16" t="s">
        <v>24</v>
      </c>
      <c r="G15" s="16" t="s">
        <v>25</v>
      </c>
      <c r="H15" s="16" t="s">
        <v>50</v>
      </c>
      <c r="I15" s="16">
        <v>2</v>
      </c>
      <c r="J15" s="16">
        <v>4</v>
      </c>
      <c r="K15" s="16">
        <f t="shared" ref="K15:K29" si="1">I15*J15</f>
        <v>8</v>
      </c>
      <c r="L15" s="16" t="str">
        <f>IF(K15=0,Valikvastused!$I$5,IF(K15&lt;Valikvastused!$H$2,Valikvastused!$I$2,(IF(Ettepanekud!K15&lt;Valikvastused!$H$3,Valikvastused!$I$3,Valikvastused!$I$4))))</f>
        <v>Teosta võimaluste piires / prioritiseeri</v>
      </c>
    </row>
    <row r="16" spans="1:12" ht="76.5" x14ac:dyDescent="0.25">
      <c r="A16" s="15">
        <v>15</v>
      </c>
      <c r="B16" s="28" t="s">
        <v>178</v>
      </c>
      <c r="C16" s="14" t="s">
        <v>79</v>
      </c>
      <c r="D16" s="14" t="s">
        <v>162</v>
      </c>
      <c r="E16" s="14" t="s">
        <v>165</v>
      </c>
      <c r="F16" s="16" t="s">
        <v>35</v>
      </c>
      <c r="G16" s="16" t="s">
        <v>32</v>
      </c>
      <c r="H16" s="16" t="s">
        <v>21</v>
      </c>
      <c r="I16" s="16">
        <v>2</v>
      </c>
      <c r="J16" s="16">
        <v>2</v>
      </c>
      <c r="K16" s="16">
        <f t="shared" si="1"/>
        <v>4</v>
      </c>
      <c r="L16" s="16" t="str">
        <f>IF(K16=0,Valikvastused!$I$5,IF(K16&lt;Valikvastused!$H$2,Valikvastused!$I$2,(IF(Ettepanekud!K16&lt;Valikvastused!$H$3,Valikvastused!$I$3,Valikvastused!$I$4))))</f>
        <v>Kindlasti teostada</v>
      </c>
    </row>
    <row r="17" spans="1:13" ht="180" customHeight="1" x14ac:dyDescent="0.25">
      <c r="A17" s="42">
        <v>16</v>
      </c>
      <c r="B17" s="14" t="s">
        <v>179</v>
      </c>
      <c r="C17" s="14" t="s">
        <v>79</v>
      </c>
      <c r="D17" s="28" t="s">
        <v>189</v>
      </c>
      <c r="E17" s="14" t="s">
        <v>167</v>
      </c>
      <c r="F17" s="16" t="s">
        <v>35</v>
      </c>
      <c r="G17" s="16" t="s">
        <v>32</v>
      </c>
      <c r="H17" s="16" t="s">
        <v>21</v>
      </c>
      <c r="I17" s="16">
        <v>2</v>
      </c>
      <c r="J17" s="16">
        <v>4</v>
      </c>
      <c r="K17" s="16">
        <f t="shared" si="1"/>
        <v>8</v>
      </c>
      <c r="L17" s="16" t="str">
        <f>IF(K17=0,Valikvastused!$I$5,IF(K17&lt;Valikvastused!$H$2,Valikvastused!$I$2,(IF(Ettepanekud!K17&lt;Valikvastused!$H$3,Valikvastused!$I$3,Valikvastused!$I$4))))</f>
        <v>Teosta võimaluste piires / prioritiseeri</v>
      </c>
    </row>
    <row r="18" spans="1:13" ht="127.5" x14ac:dyDescent="0.25">
      <c r="A18" s="15">
        <v>17</v>
      </c>
      <c r="B18" s="28" t="s">
        <v>64</v>
      </c>
      <c r="C18" s="14" t="s">
        <v>13</v>
      </c>
      <c r="D18" s="14" t="s">
        <v>65</v>
      </c>
      <c r="E18" s="14" t="s">
        <v>143</v>
      </c>
      <c r="F18" s="16" t="s">
        <v>24</v>
      </c>
      <c r="G18" s="16" t="s">
        <v>39</v>
      </c>
      <c r="H18" s="16" t="s">
        <v>33</v>
      </c>
      <c r="I18" s="16">
        <v>2</v>
      </c>
      <c r="J18" s="16">
        <v>4</v>
      </c>
      <c r="K18" s="16">
        <f t="shared" si="1"/>
        <v>8</v>
      </c>
      <c r="L18" s="16" t="str">
        <f>IF(K18=0,Valikvastused!$I$5,IF(K18&lt;Valikvastused!$H$2,Valikvastused!$I$2,(IF(Ettepanekud!K18&lt;Valikvastused!$H$3,Valikvastused!$I$3,Valikvastused!$I$4))))</f>
        <v>Teosta võimaluste piires / prioritiseeri</v>
      </c>
    </row>
    <row r="19" spans="1:13" ht="114.75" x14ac:dyDescent="0.25">
      <c r="A19" s="15">
        <v>18</v>
      </c>
      <c r="B19" s="28" t="s">
        <v>154</v>
      </c>
      <c r="C19" s="14" t="s">
        <v>79</v>
      </c>
      <c r="D19" s="18" t="s">
        <v>155</v>
      </c>
      <c r="E19" s="14" t="s">
        <v>156</v>
      </c>
      <c r="F19" s="16" t="s">
        <v>17</v>
      </c>
      <c r="G19" s="16" t="s">
        <v>32</v>
      </c>
      <c r="H19" s="16" t="s">
        <v>33</v>
      </c>
      <c r="I19" s="16">
        <v>2</v>
      </c>
      <c r="J19" s="16">
        <v>2</v>
      </c>
      <c r="K19" s="16">
        <f t="shared" si="1"/>
        <v>4</v>
      </c>
      <c r="L19" s="16" t="str">
        <f>IF(K19=0,Valikvastused!$I$5,IF(K19&lt;Valikvastused!$H$2,Valikvastused!$I$2,(IF(Ettepanekud!K19&lt;Valikvastused!$H$3,Valikvastused!$I$3,Valikvastused!$I$4))))</f>
        <v>Kindlasti teostada</v>
      </c>
    </row>
    <row r="20" spans="1:13" ht="76.5" x14ac:dyDescent="0.25">
      <c r="A20" s="15">
        <v>19</v>
      </c>
      <c r="B20" s="28" t="s">
        <v>181</v>
      </c>
      <c r="C20" s="14" t="s">
        <v>79</v>
      </c>
      <c r="D20" s="18" t="s">
        <v>182</v>
      </c>
      <c r="E20" s="14" t="s">
        <v>180</v>
      </c>
      <c r="F20" s="16" t="s">
        <v>24</v>
      </c>
      <c r="G20" s="16" t="s">
        <v>18</v>
      </c>
      <c r="H20" s="16" t="s">
        <v>50</v>
      </c>
      <c r="I20" s="16"/>
      <c r="J20" s="16"/>
      <c r="K20" s="16"/>
      <c r="L20" s="16" t="s">
        <v>122</v>
      </c>
    </row>
    <row r="21" spans="1:13" ht="76.5" x14ac:dyDescent="0.25">
      <c r="A21" s="15">
        <v>20</v>
      </c>
      <c r="B21" s="32" t="s">
        <v>67</v>
      </c>
      <c r="C21" s="14" t="s">
        <v>79</v>
      </c>
      <c r="D21" s="14" t="s">
        <v>150</v>
      </c>
      <c r="E21" s="14" t="s">
        <v>153</v>
      </c>
      <c r="F21" s="16" t="s">
        <v>24</v>
      </c>
      <c r="G21" s="16" t="s">
        <v>32</v>
      </c>
      <c r="H21" s="16" t="s">
        <v>50</v>
      </c>
      <c r="I21" s="16">
        <v>2</v>
      </c>
      <c r="J21" s="16">
        <v>4</v>
      </c>
      <c r="K21" s="16">
        <f t="shared" si="1"/>
        <v>8</v>
      </c>
      <c r="L21" s="16" t="str">
        <f>IF(K21=0,Valikvastused!$I$5,IF(K21&lt;Valikvastused!$H$2,Valikvastused!$I$2,(IF(Ettepanekud!K21&lt;Valikvastused!$H$3,Valikvastused!$I$3,Valikvastused!$I$4))))</f>
        <v>Teosta võimaluste piires / prioritiseeri</v>
      </c>
    </row>
    <row r="22" spans="1:13" ht="89.25" x14ac:dyDescent="0.25">
      <c r="A22" s="15">
        <v>21</v>
      </c>
      <c r="B22" s="28" t="s">
        <v>68</v>
      </c>
      <c r="C22" s="14" t="s">
        <v>79</v>
      </c>
      <c r="D22" s="28" t="s">
        <v>69</v>
      </c>
      <c r="E22" s="14" t="s">
        <v>70</v>
      </c>
      <c r="F22" s="16" t="s">
        <v>35</v>
      </c>
      <c r="G22" s="16" t="s">
        <v>32</v>
      </c>
      <c r="H22" s="16" t="s">
        <v>50</v>
      </c>
      <c r="I22" s="16">
        <v>2</v>
      </c>
      <c r="J22" s="16">
        <v>3</v>
      </c>
      <c r="K22" s="16">
        <f t="shared" si="1"/>
        <v>6</v>
      </c>
      <c r="L22" s="16" t="str">
        <f>IF(K22=0,Valikvastused!$I$5,IF(K22&lt;Valikvastused!$H$2,Valikvastused!$I$2,(IF(Ettepanekud!K22&lt;Valikvastused!$H$3,Valikvastused!$I$3,Valikvastused!$I$4))))</f>
        <v>Teosta võimaluste piires / prioritiseeri</v>
      </c>
    </row>
    <row r="23" spans="1:13" ht="51" x14ac:dyDescent="0.25">
      <c r="A23" s="15">
        <v>22</v>
      </c>
      <c r="B23" s="28" t="s">
        <v>72</v>
      </c>
      <c r="C23" s="14" t="s">
        <v>79</v>
      </c>
      <c r="D23" s="14" t="s">
        <v>73</v>
      </c>
      <c r="E23" s="34" t="s">
        <v>71</v>
      </c>
      <c r="F23" s="16" t="s">
        <v>35</v>
      </c>
      <c r="G23" s="16" t="s">
        <v>25</v>
      </c>
      <c r="H23" s="16" t="s">
        <v>21</v>
      </c>
      <c r="I23" s="16">
        <v>2</v>
      </c>
      <c r="J23" s="16">
        <v>4</v>
      </c>
      <c r="K23" s="16">
        <f t="shared" si="1"/>
        <v>8</v>
      </c>
      <c r="L23" s="16" t="str">
        <f>IF(K23=0,Valikvastused!$I$5,IF(K23&lt;Valikvastused!$H$2,Valikvastused!$I$2,(IF(Ettepanekud!K23&lt;Valikvastused!$H$3,Valikvastused!$I$3,Valikvastused!$I$4))))</f>
        <v>Teosta võimaluste piires / prioritiseeri</v>
      </c>
    </row>
    <row r="24" spans="1:13" ht="255" x14ac:dyDescent="0.25">
      <c r="A24" s="15">
        <v>23</v>
      </c>
      <c r="B24" s="35" t="s">
        <v>161</v>
      </c>
      <c r="C24" s="14" t="s">
        <v>79</v>
      </c>
      <c r="D24" s="14" t="s">
        <v>163</v>
      </c>
      <c r="E24" s="14" t="s">
        <v>164</v>
      </c>
      <c r="F24" s="14" t="s">
        <v>35</v>
      </c>
      <c r="G24" s="14" t="s">
        <v>32</v>
      </c>
      <c r="H24" s="16" t="s">
        <v>33</v>
      </c>
      <c r="I24" s="16">
        <v>3</v>
      </c>
      <c r="J24" s="16">
        <v>2</v>
      </c>
      <c r="K24" s="16">
        <f t="shared" si="1"/>
        <v>6</v>
      </c>
      <c r="L24" s="16" t="str">
        <f>IF(K24=0,Valikvastused!$I$5,IF(K24&lt;Valikvastused!$H$2,Valikvastused!$I$2,(IF(Ettepanekud!K24&lt;Valikvastused!$H$3,Valikvastused!$I$3,Valikvastused!$I$4))))</f>
        <v>Teosta võimaluste piires / prioritiseeri</v>
      </c>
    </row>
    <row r="25" spans="1:13" ht="76.5" x14ac:dyDescent="0.25">
      <c r="A25" s="15">
        <v>24</v>
      </c>
      <c r="B25" s="35" t="s">
        <v>74</v>
      </c>
      <c r="C25" s="14" t="s">
        <v>79</v>
      </c>
      <c r="D25" s="36" t="s">
        <v>75</v>
      </c>
      <c r="E25" s="36" t="s">
        <v>76</v>
      </c>
      <c r="F25" s="16" t="s">
        <v>56</v>
      </c>
      <c r="G25" s="16" t="s">
        <v>25</v>
      </c>
      <c r="H25" s="37" t="s">
        <v>21</v>
      </c>
      <c r="I25" s="16">
        <v>2</v>
      </c>
      <c r="J25" s="16">
        <v>2</v>
      </c>
      <c r="K25" s="16">
        <f t="shared" si="1"/>
        <v>4</v>
      </c>
      <c r="L25" s="16" t="str">
        <f>IF(K25=0,Valikvastused!$I$5,IF(K25&lt;Valikvastused!$H$2,Valikvastused!$I$2,(IF(Ettepanekud!K25&lt;Valikvastused!$H$3,Valikvastused!$I$3,Valikvastused!$I$4))))</f>
        <v>Kindlasti teostada</v>
      </c>
    </row>
    <row r="26" spans="1:13" ht="104.25" customHeight="1" x14ac:dyDescent="0.25">
      <c r="A26" s="41">
        <v>25</v>
      </c>
      <c r="B26" s="35" t="s">
        <v>190</v>
      </c>
      <c r="C26" s="29" t="s">
        <v>79</v>
      </c>
      <c r="D26" s="43" t="s">
        <v>77</v>
      </c>
      <c r="E26" s="29" t="s">
        <v>191</v>
      </c>
      <c r="F26" s="16" t="s">
        <v>17</v>
      </c>
      <c r="G26" s="16" t="s">
        <v>32</v>
      </c>
      <c r="H26" s="16" t="s">
        <v>21</v>
      </c>
      <c r="I26" s="16">
        <v>2</v>
      </c>
      <c r="J26" s="16">
        <v>3</v>
      </c>
      <c r="K26" s="16">
        <f t="shared" si="1"/>
        <v>6</v>
      </c>
      <c r="L26" s="16" t="str">
        <f>IF(K26=0,Valikvastused!$I$5,IF(K26&lt;Valikvastused!$H$2,Valikvastused!$I$2,(IF(Ettepanekud!K26&lt;Valikvastused!$H$3,Valikvastused!$I$3,Valikvastused!$I$4))))</f>
        <v>Teosta võimaluste piires / prioritiseeri</v>
      </c>
    </row>
    <row r="27" spans="1:13" ht="76.5" x14ac:dyDescent="0.25">
      <c r="A27" s="15">
        <v>26</v>
      </c>
      <c r="B27" s="35" t="s">
        <v>78</v>
      </c>
      <c r="C27" s="18" t="s">
        <v>79</v>
      </c>
      <c r="D27" s="36" t="s">
        <v>80</v>
      </c>
      <c r="E27" s="18" t="s">
        <v>81</v>
      </c>
      <c r="F27" s="16" t="s">
        <v>35</v>
      </c>
      <c r="G27" s="16" t="s">
        <v>32</v>
      </c>
      <c r="H27" s="16" t="s">
        <v>33</v>
      </c>
      <c r="I27" s="16">
        <v>1</v>
      </c>
      <c r="J27" s="16">
        <v>3</v>
      </c>
      <c r="K27" s="16">
        <f t="shared" si="1"/>
        <v>3</v>
      </c>
      <c r="L27" s="16" t="str">
        <f>IF(K27=0,Valikvastused!$I$5,IF(K27&lt;Valikvastused!$H$2,Valikvastused!$I$2,(IF(Ettepanekud!K27&lt;Valikvastused!$H$3,Valikvastused!$I$3,Valikvastused!$I$4))))</f>
        <v>Kindlasti teostada</v>
      </c>
    </row>
    <row r="28" spans="1:13" s="9" customFormat="1" ht="76.5" x14ac:dyDescent="0.25">
      <c r="A28" s="15">
        <v>27</v>
      </c>
      <c r="B28" s="38" t="s">
        <v>82</v>
      </c>
      <c r="C28" s="39" t="s">
        <v>79</v>
      </c>
      <c r="D28" s="36" t="s">
        <v>83</v>
      </c>
      <c r="E28" s="39" t="s">
        <v>84</v>
      </c>
      <c r="F28" s="16" t="s">
        <v>17</v>
      </c>
      <c r="G28" s="16" t="s">
        <v>25</v>
      </c>
      <c r="H28" s="16" t="s">
        <v>21</v>
      </c>
      <c r="I28" s="16">
        <v>2</v>
      </c>
      <c r="J28" s="16">
        <v>3</v>
      </c>
      <c r="K28" s="16">
        <f t="shared" si="1"/>
        <v>6</v>
      </c>
      <c r="L28" s="16" t="str">
        <f>IF(K28=0,Valikvastused!$I$5,IF(K28&lt;Valikvastused!$H$2,Valikvastused!$I$2,(IF(Ettepanekud!K28&lt;Valikvastused!$H$3,Valikvastused!$I$3,Valikvastused!$I$4))))</f>
        <v>Teosta võimaluste piires / prioritiseeri</v>
      </c>
    </row>
    <row r="29" spans="1:13" s="10" customFormat="1" ht="102" x14ac:dyDescent="0.25">
      <c r="A29" s="15">
        <v>28</v>
      </c>
      <c r="B29" s="35" t="s">
        <v>169</v>
      </c>
      <c r="C29" s="39" t="s">
        <v>79</v>
      </c>
      <c r="D29" s="36" t="s">
        <v>85</v>
      </c>
      <c r="E29" s="39" t="s">
        <v>86</v>
      </c>
      <c r="F29" s="16" t="s">
        <v>35</v>
      </c>
      <c r="G29" s="16" t="s">
        <v>32</v>
      </c>
      <c r="H29" s="16" t="s">
        <v>21</v>
      </c>
      <c r="I29" s="16">
        <v>1</v>
      </c>
      <c r="J29" s="16">
        <v>3</v>
      </c>
      <c r="K29" s="16">
        <f t="shared" si="1"/>
        <v>3</v>
      </c>
      <c r="L29" s="16" t="str">
        <f>IF(K29=0,Valikvastused!$I$5,IF(K29&lt;Valikvastused!$H$2,Valikvastused!$I$2,(IF(Ettepanekud!K29&lt;Valikvastused!$H$3,Valikvastused!$I$3,Valikvastused!$I$4))))</f>
        <v>Kindlasti teostada</v>
      </c>
      <c r="M29" s="40"/>
    </row>
    <row r="30" spans="1:13" s="9" customFormat="1" ht="51" x14ac:dyDescent="0.25">
      <c r="A30" s="15">
        <v>29</v>
      </c>
      <c r="B30" s="35" t="s">
        <v>170</v>
      </c>
      <c r="C30" s="39" t="s">
        <v>79</v>
      </c>
      <c r="D30" s="36" t="s">
        <v>171</v>
      </c>
      <c r="E30" s="39" t="s">
        <v>172</v>
      </c>
      <c r="F30" s="16" t="s">
        <v>17</v>
      </c>
      <c r="G30" s="16" t="s">
        <v>39</v>
      </c>
      <c r="H30" s="16" t="s">
        <v>21</v>
      </c>
      <c r="I30" s="16">
        <v>2</v>
      </c>
      <c r="J30" s="16">
        <v>4</v>
      </c>
      <c r="K30" s="16">
        <f t="shared" ref="K30:K36" si="2">I30*J30</f>
        <v>8</v>
      </c>
      <c r="L30" s="16" t="str">
        <f>IF(K30=0,Valikvastused!$I$5,IF(K30&lt;Valikvastused!$H$2,Valikvastused!$I$2,(IF(Ettepanekud!K30&lt;Valikvastused!$H$3,Valikvastused!$I$3,Valikvastused!$I$4))))</f>
        <v>Teosta võimaluste piires / prioritiseeri</v>
      </c>
    </row>
    <row r="31" spans="1:13" s="11" customFormat="1" ht="242.25" x14ac:dyDescent="0.25">
      <c r="A31" s="15">
        <v>30</v>
      </c>
      <c r="B31" s="35" t="s">
        <v>173</v>
      </c>
      <c r="C31" s="18" t="s">
        <v>23</v>
      </c>
      <c r="D31" s="36" t="s">
        <v>87</v>
      </c>
      <c r="E31" s="18" t="s">
        <v>88</v>
      </c>
      <c r="F31" s="16" t="s">
        <v>17</v>
      </c>
      <c r="G31" s="16" t="s">
        <v>32</v>
      </c>
      <c r="H31" s="16" t="s">
        <v>21</v>
      </c>
      <c r="I31" s="16">
        <v>1</v>
      </c>
      <c r="J31" s="16">
        <v>3</v>
      </c>
      <c r="K31" s="16">
        <f t="shared" si="2"/>
        <v>3</v>
      </c>
      <c r="L31" s="16" t="str">
        <f>IF(K31=0,Valikvastused!$I$5,IF(K31&lt;Valikvastused!$H$2,Valikvastused!$I$2,(IF(Ettepanekud!K31&lt;Valikvastused!$H$3,Valikvastused!$I$3,Valikvastused!$I$4))))</f>
        <v>Kindlasti teostada</v>
      </c>
    </row>
    <row r="32" spans="1:13" ht="89.25" x14ac:dyDescent="0.25">
      <c r="A32" s="15">
        <v>31</v>
      </c>
      <c r="B32" s="14" t="s">
        <v>168</v>
      </c>
      <c r="C32" s="14" t="s">
        <v>79</v>
      </c>
      <c r="D32" s="28" t="s">
        <v>151</v>
      </c>
      <c r="E32" s="14" t="s">
        <v>152</v>
      </c>
      <c r="F32" s="16" t="s">
        <v>35</v>
      </c>
      <c r="G32" s="16" t="s">
        <v>39</v>
      </c>
      <c r="H32" s="16" t="s">
        <v>21</v>
      </c>
      <c r="I32" s="16">
        <v>1</v>
      </c>
      <c r="J32" s="16">
        <v>3</v>
      </c>
      <c r="K32" s="16">
        <f t="shared" si="2"/>
        <v>3</v>
      </c>
      <c r="L32" s="16" t="str">
        <f>IF(K32=0,Valikvastused!$I$5,IF(K32&lt;Valikvastused!$H$2,Valikvastused!$I$2,(IF(Ettepanekud!K32&lt;Valikvastused!$H$3,Valikvastused!$I$3,Valikvastused!$I$4))))</f>
        <v>Kindlasti teostada</v>
      </c>
    </row>
    <row r="33" spans="1:13" s="17" customFormat="1" ht="141.75" customHeight="1" x14ac:dyDescent="0.25">
      <c r="A33" s="41">
        <v>32</v>
      </c>
      <c r="B33" s="14" t="s">
        <v>192</v>
      </c>
      <c r="C33" s="14" t="s">
        <v>79</v>
      </c>
      <c r="D33" s="14" t="s">
        <v>193</v>
      </c>
      <c r="E33" s="14" t="s">
        <v>194</v>
      </c>
      <c r="F33" s="16" t="s">
        <v>35</v>
      </c>
      <c r="G33" s="16" t="s">
        <v>18</v>
      </c>
      <c r="H33" s="16" t="s">
        <v>89</v>
      </c>
      <c r="I33" s="16">
        <v>2</v>
      </c>
      <c r="J33" s="16">
        <v>2</v>
      </c>
      <c r="K33" s="16">
        <f t="shared" si="2"/>
        <v>4</v>
      </c>
      <c r="L33" s="16" t="str">
        <f>IF(K33=0,Valikvastused!$I$5,IF(K33&lt;Valikvastused!$H$2,Valikvastused!$I$2,(IF(Ettepanekud!K33&lt;Valikvastused!$H$3,Valikvastused!$I$3,Valikvastused!$I$4))))</f>
        <v>Kindlasti teostada</v>
      </c>
      <c r="M33" s="26"/>
    </row>
    <row r="34" spans="1:13" s="17" customFormat="1" ht="153" x14ac:dyDescent="0.25">
      <c r="A34" s="15">
        <v>33</v>
      </c>
      <c r="B34" s="14" t="s">
        <v>90</v>
      </c>
      <c r="C34" s="14" t="s">
        <v>23</v>
      </c>
      <c r="D34" s="14" t="s">
        <v>91</v>
      </c>
      <c r="E34" s="14" t="s">
        <v>92</v>
      </c>
      <c r="F34" s="16" t="s">
        <v>24</v>
      </c>
      <c r="G34" s="16" t="s">
        <v>18</v>
      </c>
      <c r="H34" s="16" t="s">
        <v>21</v>
      </c>
      <c r="I34" s="16">
        <v>1</v>
      </c>
      <c r="J34" s="16">
        <v>1</v>
      </c>
      <c r="K34" s="16">
        <f t="shared" si="2"/>
        <v>1</v>
      </c>
      <c r="L34" s="16" t="str">
        <f>IF(K34=0,Valikvastused!$I$5,IF(K34&lt;Valikvastused!$H$2,Valikvastused!$I$2,(IF(Ettepanekud!K34&lt;Valikvastused!$H$3,Valikvastused!$I$3,Valikvastused!$I$4))))</f>
        <v>Kindlasti teostada</v>
      </c>
      <c r="M34" s="26"/>
    </row>
    <row r="35" spans="1:13" s="17" customFormat="1" ht="102" x14ac:dyDescent="0.25">
      <c r="A35" s="41">
        <v>34</v>
      </c>
      <c r="B35" s="18" t="s">
        <v>175</v>
      </c>
      <c r="C35" s="14" t="s">
        <v>79</v>
      </c>
      <c r="D35" s="18" t="s">
        <v>176</v>
      </c>
      <c r="E35" s="14" t="s">
        <v>195</v>
      </c>
      <c r="F35" s="19" t="s">
        <v>35</v>
      </c>
      <c r="G35" s="16"/>
      <c r="H35" s="16" t="s">
        <v>21</v>
      </c>
      <c r="I35" s="16">
        <v>2</v>
      </c>
      <c r="J35" s="16">
        <v>3</v>
      </c>
      <c r="K35" s="16">
        <f t="shared" si="2"/>
        <v>6</v>
      </c>
      <c r="L35" s="16" t="str">
        <f>IF(K35=0,Valikvastused!$I$5,IF(K35&lt;Valikvastused!$H$2,Valikvastused!$I$2,(IF(Ettepanekud!K35&lt;Valikvastused!$H$3,Valikvastused!$I$3,Valikvastused!$I$4))))</f>
        <v>Teosta võimaluste piires / prioritiseeri</v>
      </c>
      <c r="M35" s="26"/>
    </row>
    <row r="36" spans="1:13" s="17" customFormat="1" ht="63.75" x14ac:dyDescent="0.25">
      <c r="A36" s="15">
        <v>35</v>
      </c>
      <c r="B36" s="32" t="s">
        <v>93</v>
      </c>
      <c r="C36" s="14" t="s">
        <v>79</v>
      </c>
      <c r="D36" s="18" t="s">
        <v>145</v>
      </c>
      <c r="E36" s="18" t="s">
        <v>144</v>
      </c>
      <c r="F36" s="16" t="s">
        <v>35</v>
      </c>
      <c r="G36" s="16" t="s">
        <v>25</v>
      </c>
      <c r="H36" s="24" t="s">
        <v>89</v>
      </c>
      <c r="I36" s="16">
        <v>2</v>
      </c>
      <c r="J36" s="16">
        <v>1</v>
      </c>
      <c r="K36" s="16">
        <f t="shared" si="2"/>
        <v>2</v>
      </c>
      <c r="L36" s="16" t="str">
        <f>IF(K36=0,Valikvastused!$I$5,IF(K36&lt;Valikvastused!$H$2,Valikvastused!$I$2,(IF(Ettepanekud!K36&lt;Valikvastused!$H$3,Valikvastused!$I$3,Valikvastused!$I$4))))</f>
        <v>Kindlasti teostada</v>
      </c>
      <c r="M36" s="26"/>
    </row>
  </sheetData>
  <autoFilter ref="A1:M36" xr:uid="{00000000-0009-0000-0000-000000000000}"/>
  <dataValidations xWindow="415" yWindow="751" count="2">
    <dataValidation type="whole" allowBlank="1" showInputMessage="1" showErrorMessage="1" promptTitle="Märgi number" prompt="1 - väga lihtne_x000a_2 - lihtne_x000a_3 - keskmine_x000a_4 - raske_x000a_5 - väga raske" sqref="J2:J36" xr:uid="{00000000-0002-0000-0000-000000000000}">
      <formula1>1</formula1>
      <formula2>5</formula2>
    </dataValidation>
    <dataValidation type="whole" allowBlank="1" showInputMessage="1" showErrorMessage="1" errorTitle="Numbriväli" error="vali number vahemikus 1-3" promptTitle="Märgi number" prompt="1 - hädavajalik ja ajakriitiline_x000a_2 - oluline, mõju 3-5 a jooksul_x000a_3 - väheoluline" sqref="I2:I36" xr:uid="{00000000-0002-0000-0000-000001000000}">
      <formula1>1</formula1>
      <formula2>3</formula2>
    </dataValidation>
  </dataValidation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30" operator="containsText" id="{EF6AC19B-D50C-4C25-8DE1-F7B305AB53DB}">
            <xm:f>NOT(ISERROR(SEARCH(Valikvastused!$I$2,L2)))</xm:f>
            <xm:f>Valikvastused!$I$2</xm:f>
            <x14:dxf>
              <font>
                <color rgb="FF9C0006"/>
              </font>
              <fill>
                <patternFill>
                  <bgColor rgb="FFFFC7CE"/>
                </patternFill>
              </fill>
            </x14:dxf>
          </x14:cfRule>
          <xm:sqref>L2:L36</xm:sqref>
        </x14:conditionalFormatting>
        <x14:conditionalFormatting xmlns:xm="http://schemas.microsoft.com/office/excel/2006/main">
          <x14:cfRule type="containsText" priority="27" operator="containsText" id="{95857502-56C9-4C62-B8C0-09220CCC64B9}">
            <xm:f>NOT(ISERROR(SEARCH(Valikvastused!$I$3,L2)))</xm:f>
            <xm:f>Valikvastused!$I$3</xm:f>
            <x14:dxf>
              <font>
                <color rgb="FF9C5700"/>
              </font>
              <fill>
                <patternFill>
                  <bgColor rgb="FFFFEB9C"/>
                </patternFill>
              </fill>
            </x14:dxf>
          </x14:cfRule>
          <xm:sqref>L2:L36</xm:sqref>
        </x14:conditionalFormatting>
        <x14:conditionalFormatting xmlns:xm="http://schemas.microsoft.com/office/excel/2006/main">
          <x14:cfRule type="cellIs" priority="25" operator="equal" id="{3AB5809A-3FD2-40B7-8DE4-4F38846AF95E}">
            <xm:f>Valikvastused!$I$4</xm:f>
            <x14:dxf>
              <font>
                <color rgb="FF006100"/>
              </font>
              <fill>
                <patternFill>
                  <bgColor rgb="FFC6EFCE"/>
                </patternFill>
              </fill>
            </x14:dxf>
          </x14:cfRule>
          <xm:sqref>L2:L36</xm:sqref>
        </x14:conditionalFormatting>
      </x14:conditionalFormattings>
    </ext>
    <ext xmlns:x14="http://schemas.microsoft.com/office/spreadsheetml/2009/9/main" uri="{CCE6A557-97BC-4b89-ADB6-D9C93CAAB3DF}">
      <x14:dataValidations xmlns:xm="http://schemas.microsoft.com/office/excel/2006/main" xWindow="415" yWindow="751" count="5">
        <x14:dataValidation type="list" allowBlank="1" showInputMessage="1" xr:uid="{00000000-0002-0000-0000-000002000000}">
          <x14:formula1>
            <xm:f>Valikvastused!$E$2:$E$6</xm:f>
          </x14:formula1>
          <xm:sqref>F2:F36</xm:sqref>
        </x14:dataValidation>
        <x14:dataValidation type="list" allowBlank="1" showInputMessage="1" showErrorMessage="1" xr:uid="{00000000-0002-0000-0000-000003000000}">
          <x14:formula1>
            <xm:f>Valikvastused!$D$2:$D$5</xm:f>
          </x14:formula1>
          <xm:sqref>G2:G36</xm:sqref>
        </x14:dataValidation>
        <x14:dataValidation type="list" allowBlank="1" showInputMessage="1" xr:uid="{00000000-0002-0000-0000-000004000000}">
          <x14:formula1>
            <xm:f>Valikvastused!$D$2:$D$5</xm:f>
          </x14:formula1>
          <xm:sqref>G2:G36</xm:sqref>
        </x14:dataValidation>
        <x14:dataValidation type="list" allowBlank="1" showInputMessage="1" showErrorMessage="1" xr:uid="{00000000-0002-0000-0000-000005000000}">
          <x14:formula1>
            <xm:f>Valikvastused!$J$2:$J$12</xm:f>
          </x14:formula1>
          <xm:sqref>H2:H36</xm:sqref>
        </x14:dataValidation>
        <x14:dataValidation type="list" allowBlank="1" showInputMessage="1" showErrorMessage="1" errorTitle="Kasuta valikuid rippmenüüst" promptTitle="Valik rippmenüüst" prompt="Valikud põhinevad kriisist väljumise plaanil / majanduse elavdamise kaval" xr:uid="{00000000-0002-0000-0000-000007000000}">
          <x14:formula1>
            <xm:f>Valikvastused!$M$2:$M$1048576</xm:f>
          </x14:formula1>
          <xm:sqref>C2:C1048576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1"/>
  <sheetViews>
    <sheetView topLeftCell="A3" zoomScaleNormal="100" workbookViewId="0">
      <selection activeCell="B15" sqref="B15"/>
    </sheetView>
  </sheetViews>
  <sheetFormatPr defaultColWidth="9.140625" defaultRowHeight="15" x14ac:dyDescent="0.25"/>
  <cols>
    <col min="1" max="1" width="57.85546875" style="7" bestFit="1" customWidth="1"/>
    <col min="2" max="16384" width="9.140625" style="7"/>
  </cols>
  <sheetData>
    <row r="1" spans="1:2" x14ac:dyDescent="0.25">
      <c r="B1" s="8" t="s">
        <v>94</v>
      </c>
    </row>
    <row r="2" spans="1:2" x14ac:dyDescent="0.25">
      <c r="A2" s="7" t="str">
        <f>Valikvastused!M2</f>
        <v>Usaldusväärne ärikeskkond ja ettevõtete konkurentsivõime välisturgudel</v>
      </c>
      <c r="B2" s="7">
        <f>COUNTIF(Ettepanekud!C:C,A2)</f>
        <v>25</v>
      </c>
    </row>
    <row r="3" spans="1:2" x14ac:dyDescent="0.25">
      <c r="A3" s="7" t="str">
        <f>Valikvastused!M3</f>
        <v>Konkurentsivõimeline töökeskkond</v>
      </c>
      <c r="B3" s="7">
        <f>COUNTIF(Ettepanekud!C:C,A3)</f>
        <v>7</v>
      </c>
    </row>
    <row r="4" spans="1:2" x14ac:dyDescent="0.25">
      <c r="A4" s="7" t="str">
        <f>Valikvastused!M4</f>
        <v>Innovatsiooni rahastamine ja kapitali tagamine</v>
      </c>
      <c r="B4" s="7">
        <f>COUNTIF(Ettepanekud!C:C,A4)</f>
        <v>3</v>
      </c>
    </row>
    <row r="6" spans="1:2" x14ac:dyDescent="0.25">
      <c r="B6" s="8" t="s">
        <v>95</v>
      </c>
    </row>
    <row r="7" spans="1:2" x14ac:dyDescent="0.25">
      <c r="A7" s="7" t="str">
        <f>Valikvastused!J2</f>
        <v>HTM</v>
      </c>
      <c r="B7" s="7">
        <f>COUNTIF(Ettepanekud!H:H,Joonised!A7)</f>
        <v>1</v>
      </c>
    </row>
    <row r="8" spans="1:2" x14ac:dyDescent="0.25">
      <c r="A8" s="7" t="str">
        <f>Valikvastused!J3</f>
        <v>JuM</v>
      </c>
      <c r="B8" s="7">
        <f>COUNTIF(Ettepanekud!H:H,Joonised!A8)</f>
        <v>6</v>
      </c>
    </row>
    <row r="9" spans="1:2" x14ac:dyDescent="0.25">
      <c r="A9" s="7" t="str">
        <f>Valikvastused!J4</f>
        <v>KaM</v>
      </c>
      <c r="B9" s="7">
        <f>COUNTIF(Ettepanekud!H:H,Joonised!A9)</f>
        <v>0</v>
      </c>
    </row>
    <row r="10" spans="1:2" x14ac:dyDescent="0.25">
      <c r="A10" s="7" t="str">
        <f>Valikvastused!J5</f>
        <v>KeM</v>
      </c>
      <c r="B10" s="7">
        <f>COUNTIF(Ettepanekud!H:H,Joonised!A10)</f>
        <v>0</v>
      </c>
    </row>
    <row r="11" spans="1:2" x14ac:dyDescent="0.25">
      <c r="A11" s="7" t="str">
        <f>Valikvastused!J6</f>
        <v>KuM</v>
      </c>
      <c r="B11" s="7">
        <f>COUNTIF(Ettepanekud!H:H,Joonised!A11)</f>
        <v>0</v>
      </c>
    </row>
    <row r="12" spans="1:2" x14ac:dyDescent="0.25">
      <c r="A12" s="7" t="str">
        <f>Valikvastused!J7</f>
        <v>MeM</v>
      </c>
      <c r="B12" s="7">
        <f>COUNTIF(Ettepanekud!H:H,Joonised!A12)</f>
        <v>0</v>
      </c>
    </row>
    <row r="13" spans="1:2" x14ac:dyDescent="0.25">
      <c r="A13" s="7" t="str">
        <f>Valikvastused!J8</f>
        <v>MKM</v>
      </c>
      <c r="B13" s="7">
        <f>COUNTIF(Ettepanekud!H:H,Joonised!A13)</f>
        <v>17</v>
      </c>
    </row>
    <row r="14" spans="1:2" x14ac:dyDescent="0.25">
      <c r="A14" s="7" t="str">
        <f>Valikvastused!J9</f>
        <v>RM</v>
      </c>
      <c r="B14" s="7">
        <f>COUNTIF(Ettepanekud!H:H,Joonised!A14)</f>
        <v>6</v>
      </c>
    </row>
    <row r="15" spans="1:2" x14ac:dyDescent="0.25">
      <c r="A15" s="7" t="str">
        <f>Valikvastused!J10</f>
        <v>SiM</v>
      </c>
      <c r="B15" s="7">
        <f>COUNTIF(Ettepanekud!H:H,Joonised!A15)</f>
        <v>0</v>
      </c>
    </row>
    <row r="16" spans="1:2" x14ac:dyDescent="0.25">
      <c r="A16" s="7" t="str">
        <f>Valikvastused!J11</f>
        <v>SoM</v>
      </c>
      <c r="B16" s="7">
        <f>COUNTIF(Ettepanekud!H:H,Joonised!A16)</f>
        <v>3</v>
      </c>
    </row>
    <row r="17" spans="1:5" x14ac:dyDescent="0.25">
      <c r="A17" s="7" t="str">
        <f>Valikvastused!J12</f>
        <v>VäM</v>
      </c>
      <c r="B17" s="7">
        <f>COUNTIF(Ettepanekud!H:H,Joonised!A17)</f>
        <v>2</v>
      </c>
    </row>
    <row r="19" spans="1:5" x14ac:dyDescent="0.25">
      <c r="B19" s="8" t="s">
        <v>96</v>
      </c>
      <c r="C19" s="7" t="str">
        <f>Valikvastused!M2</f>
        <v>Usaldusväärne ärikeskkond ja ettevõtete konkurentsivõime välisturgudel</v>
      </c>
      <c r="D19" s="7" t="str">
        <f>Valikvastused!M3</f>
        <v>Konkurentsivõimeline töökeskkond</v>
      </c>
      <c r="E19" s="7" t="str">
        <f>Valikvastused!M4</f>
        <v>Innovatsiooni rahastamine ja kapitali tagamine</v>
      </c>
    </row>
    <row r="20" spans="1:5" x14ac:dyDescent="0.25">
      <c r="A20" s="7" t="str">
        <f>Valikvastused!K2</f>
        <v>1. Tehtud</v>
      </c>
      <c r="B20" s="7" t="e">
        <f>COUNTIF(Ettepanekud!#REF!,Joonised!A20)</f>
        <v>#REF!</v>
      </c>
    </row>
    <row r="21" spans="1:5" x14ac:dyDescent="0.25">
      <c r="A21" s="7" t="str">
        <f>Valikvastused!K3</f>
        <v>2. Töös</v>
      </c>
      <c r="B21" s="7" t="e">
        <f>COUNTIF(Ettepanekud!#REF!,Joonised!A21)</f>
        <v>#REF!</v>
      </c>
    </row>
    <row r="22" spans="1:5" x14ac:dyDescent="0.25">
      <c r="A22" s="7" t="str">
        <f>Valikvastused!K4</f>
        <v>3. Kõrgema prioriteediga ettepanekud</v>
      </c>
      <c r="B22" s="7" t="e">
        <f>COUNTIF(Ettepanekud!#REF!,Joonised!A22)</f>
        <v>#REF!</v>
      </c>
    </row>
    <row r="23" spans="1:5" x14ac:dyDescent="0.25">
      <c r="A23" s="7" t="str">
        <f>Valikvastused!K5</f>
        <v xml:space="preserve">4. Madalama prioriteediga ettepanekud </v>
      </c>
      <c r="B23" s="7" t="e">
        <f>COUNTIF(Ettepanekud!#REF!,Joonised!A23)</f>
        <v>#REF!</v>
      </c>
    </row>
    <row r="24" spans="1:5" x14ac:dyDescent="0.25">
      <c r="A24" s="7" t="str">
        <f>Valikvastused!K6</f>
        <v>5. Mitte teostada</v>
      </c>
      <c r="B24" s="7" t="e">
        <f>COUNTIF(Ettepanekud!#REF!,Joonised!A24)</f>
        <v>#REF!</v>
      </c>
    </row>
    <row r="26" spans="1:5" x14ac:dyDescent="0.25">
      <c r="B26" s="8" t="s">
        <v>97</v>
      </c>
    </row>
    <row r="27" spans="1:5" x14ac:dyDescent="0.25">
      <c r="A27" s="7" t="str">
        <f>Valikvastused!E2</f>
        <v>Protsessi muudatus</v>
      </c>
      <c r="B27" s="7">
        <f>COUNTIF(Ettepanekud!F:F,Joonised!A27)</f>
        <v>16</v>
      </c>
    </row>
    <row r="28" spans="1:5" x14ac:dyDescent="0.25">
      <c r="A28" s="7" t="str">
        <f>Valikvastused!E3</f>
        <v>Finantsinstrument</v>
      </c>
      <c r="B28" s="7">
        <f>COUNTIF(Ettepanekud!F:F,Joonised!A28)</f>
        <v>1</v>
      </c>
    </row>
    <row r="29" spans="1:5" x14ac:dyDescent="0.25">
      <c r="A29" s="7" t="str">
        <f>Valikvastused!E4</f>
        <v>Teadlikkuse tõstmine</v>
      </c>
      <c r="B29" s="7">
        <f>COUNTIF(Ettepanekud!F:F,Joonised!A29)</f>
        <v>2</v>
      </c>
    </row>
    <row r="30" spans="1:5" x14ac:dyDescent="0.25">
      <c r="A30" s="7" t="str">
        <f>Valikvastused!E5</f>
        <v>Toetus või toetuse tingimuste muudatus</v>
      </c>
      <c r="B30" s="7">
        <f>COUNTIF(Ettepanekud!F:F,Joonised!A30)</f>
        <v>5</v>
      </c>
    </row>
    <row r="31" spans="1:5" x14ac:dyDescent="0.25">
      <c r="A31" s="7" t="str">
        <f>Valikvastused!E6</f>
        <v>Õigusloome muudatus</v>
      </c>
      <c r="B31" s="7">
        <f>COUNTIF(Ettepanekud!F:F,Joonised!A31)</f>
        <v>11</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5"/>
  <sheetViews>
    <sheetView topLeftCell="D1" workbookViewId="0">
      <selection activeCell="E10" sqref="E10"/>
    </sheetView>
  </sheetViews>
  <sheetFormatPr defaultRowHeight="15" x14ac:dyDescent="0.25"/>
  <cols>
    <col min="1" max="1" width="10.85546875" bestFit="1" customWidth="1"/>
    <col min="2" max="2" width="19.5703125" customWidth="1"/>
    <col min="3" max="3" width="29" customWidth="1"/>
    <col min="4" max="4" width="15.42578125" customWidth="1"/>
    <col min="5" max="5" width="21.42578125" bestFit="1" customWidth="1"/>
    <col min="6" max="6" width="17.42578125" customWidth="1"/>
    <col min="7" max="7" width="16.42578125" customWidth="1"/>
    <col min="8" max="8" width="7.140625" bestFit="1" customWidth="1"/>
    <col min="9" max="9" width="22.85546875" customWidth="1"/>
    <col min="10" max="10" width="13.42578125" bestFit="1" customWidth="1"/>
    <col min="11" max="11" width="23.85546875" customWidth="1"/>
    <col min="12" max="12" width="14.42578125" customWidth="1"/>
    <col min="13" max="13" width="32.42578125" customWidth="1"/>
    <col min="14" max="14" width="38.5703125" hidden="1" customWidth="1"/>
    <col min="15" max="15" width="31.85546875" hidden="1" customWidth="1"/>
  </cols>
  <sheetData>
    <row r="1" spans="1:15" s="1" customFormat="1" ht="60" x14ac:dyDescent="0.25">
      <c r="A1" s="2" t="s">
        <v>108</v>
      </c>
      <c r="B1" s="2" t="s">
        <v>109</v>
      </c>
      <c r="C1" s="2" t="s">
        <v>110</v>
      </c>
      <c r="D1" s="5" t="s">
        <v>6</v>
      </c>
      <c r="E1" s="2" t="s">
        <v>111</v>
      </c>
      <c r="F1" s="2" t="s">
        <v>112</v>
      </c>
      <c r="G1" s="2" t="s">
        <v>113</v>
      </c>
      <c r="H1" s="6" t="s">
        <v>114</v>
      </c>
      <c r="I1" s="6" t="s">
        <v>115</v>
      </c>
      <c r="J1" s="6" t="s">
        <v>116</v>
      </c>
      <c r="K1" s="6" t="s">
        <v>115</v>
      </c>
      <c r="L1" s="6" t="s">
        <v>117</v>
      </c>
      <c r="M1" s="6" t="s">
        <v>2</v>
      </c>
      <c r="N1" s="1" t="s">
        <v>118</v>
      </c>
      <c r="O1" s="1" t="s">
        <v>146</v>
      </c>
    </row>
    <row r="2" spans="1:15" ht="45" x14ac:dyDescent="0.25">
      <c r="A2" t="s">
        <v>27</v>
      </c>
      <c r="B2" t="s">
        <v>119</v>
      </c>
      <c r="C2" t="s">
        <v>26</v>
      </c>
      <c r="D2" t="s">
        <v>18</v>
      </c>
      <c r="E2" t="s">
        <v>35</v>
      </c>
      <c r="F2" t="s">
        <v>120</v>
      </c>
      <c r="G2" t="s">
        <v>121</v>
      </c>
      <c r="H2">
        <v>5</v>
      </c>
      <c r="I2" t="s">
        <v>122</v>
      </c>
      <c r="J2" t="s">
        <v>40</v>
      </c>
      <c r="K2" t="s">
        <v>44</v>
      </c>
      <c r="L2" t="s">
        <v>123</v>
      </c>
      <c r="M2" s="12" t="s">
        <v>79</v>
      </c>
      <c r="N2" s="12" t="s">
        <v>37</v>
      </c>
      <c r="O2" s="21" t="s">
        <v>98</v>
      </c>
    </row>
    <row r="3" spans="1:15" ht="30" x14ac:dyDescent="0.25">
      <c r="A3" t="s">
        <v>20</v>
      </c>
      <c r="B3" t="s">
        <v>124</v>
      </c>
      <c r="C3" t="s">
        <v>57</v>
      </c>
      <c r="D3" t="s">
        <v>25</v>
      </c>
      <c r="E3" t="s">
        <v>160</v>
      </c>
      <c r="F3" t="s">
        <v>125</v>
      </c>
      <c r="G3" t="s">
        <v>126</v>
      </c>
      <c r="H3">
        <v>9</v>
      </c>
      <c r="I3" t="s">
        <v>127</v>
      </c>
      <c r="J3" t="s">
        <v>50</v>
      </c>
      <c r="K3" t="s">
        <v>22</v>
      </c>
      <c r="L3" t="s">
        <v>128</v>
      </c>
      <c r="M3" s="12" t="s">
        <v>23</v>
      </c>
      <c r="N3" t="s">
        <v>14</v>
      </c>
      <c r="O3" s="21" t="s">
        <v>99</v>
      </c>
    </row>
    <row r="4" spans="1:15" ht="30" x14ac:dyDescent="0.25">
      <c r="B4" t="s">
        <v>129</v>
      </c>
      <c r="C4" t="s">
        <v>66</v>
      </c>
      <c r="D4" t="s">
        <v>32</v>
      </c>
      <c r="E4" t="s">
        <v>56</v>
      </c>
      <c r="F4" t="s">
        <v>130</v>
      </c>
      <c r="G4" t="s">
        <v>131</v>
      </c>
      <c r="H4">
        <v>15</v>
      </c>
      <c r="I4" t="s">
        <v>132</v>
      </c>
      <c r="J4" t="s">
        <v>133</v>
      </c>
      <c r="K4" t="s">
        <v>29</v>
      </c>
      <c r="M4" s="12" t="s">
        <v>13</v>
      </c>
      <c r="N4" s="12" t="s">
        <v>42</v>
      </c>
      <c r="O4" s="21" t="s">
        <v>100</v>
      </c>
    </row>
    <row r="5" spans="1:15" ht="30" x14ac:dyDescent="0.25">
      <c r="C5" t="s">
        <v>19</v>
      </c>
      <c r="D5" t="s">
        <v>39</v>
      </c>
      <c r="E5" t="s">
        <v>17</v>
      </c>
      <c r="G5" t="s">
        <v>134</v>
      </c>
      <c r="I5" t="s">
        <v>135</v>
      </c>
      <c r="J5" t="s">
        <v>136</v>
      </c>
      <c r="K5" t="s">
        <v>41</v>
      </c>
      <c r="O5" s="22" t="s">
        <v>101</v>
      </c>
    </row>
    <row r="6" spans="1:15" x14ac:dyDescent="0.25">
      <c r="E6" t="s">
        <v>24</v>
      </c>
      <c r="G6" t="s">
        <v>137</v>
      </c>
      <c r="J6" t="s">
        <v>138</v>
      </c>
      <c r="K6" t="s">
        <v>34</v>
      </c>
      <c r="O6" s="21" t="s">
        <v>102</v>
      </c>
    </row>
    <row r="7" spans="1:15" x14ac:dyDescent="0.25">
      <c r="E7" t="s">
        <v>160</v>
      </c>
      <c r="J7" t="s">
        <v>139</v>
      </c>
      <c r="O7" s="21" t="s">
        <v>103</v>
      </c>
    </row>
    <row r="8" spans="1:15" x14ac:dyDescent="0.25">
      <c r="J8" t="s">
        <v>21</v>
      </c>
      <c r="O8" s="21" t="s">
        <v>104</v>
      </c>
    </row>
    <row r="9" spans="1:15" x14ac:dyDescent="0.25">
      <c r="J9" t="s">
        <v>33</v>
      </c>
      <c r="O9" s="21" t="s">
        <v>105</v>
      </c>
    </row>
    <row r="10" spans="1:15" x14ac:dyDescent="0.25">
      <c r="J10" t="s">
        <v>28</v>
      </c>
      <c r="O10" s="21" t="s">
        <v>106</v>
      </c>
    </row>
    <row r="11" spans="1:15" x14ac:dyDescent="0.25">
      <c r="J11" t="s">
        <v>43</v>
      </c>
      <c r="O11" s="21" t="s">
        <v>107</v>
      </c>
    </row>
    <row r="12" spans="1:15" x14ac:dyDescent="0.25">
      <c r="J12" t="s">
        <v>89</v>
      </c>
      <c r="O12" s="23" t="s">
        <v>148</v>
      </c>
    </row>
    <row r="13" spans="1:15" x14ac:dyDescent="0.25">
      <c r="J13" s="20"/>
    </row>
    <row r="14" spans="1:15" x14ac:dyDescent="0.25">
      <c r="J14" s="20"/>
    </row>
    <row r="15" spans="1:15" x14ac:dyDescent="0.25">
      <c r="J15" s="20"/>
    </row>
  </sheetData>
  <sortState xmlns:xlrd2="http://schemas.microsoft.com/office/spreadsheetml/2017/richdata2" ref="A3:A16">
    <sortCondition ref="A2"/>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2116F1217E5E74E9EF372B6D9F419DE" ma:contentTypeVersion="2" ma:contentTypeDescription="Create a new document." ma:contentTypeScope="" ma:versionID="f854f977e6bcfdf4cd61c64612e08542">
  <xsd:schema xmlns:xsd="http://www.w3.org/2001/XMLSchema" xmlns:xs="http://www.w3.org/2001/XMLSchema" xmlns:p="http://schemas.microsoft.com/office/2006/metadata/properties" xmlns:ns2="ffd691f8-8057-47fb-a1c6-299cc3997124" targetNamespace="http://schemas.microsoft.com/office/2006/metadata/properties" ma:root="true" ma:fieldsID="ba3298425740592df6529cb5c909d9df" ns2:_="">
    <xsd:import namespace="ffd691f8-8057-47fb-a1c6-299cc399712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d691f8-8057-47fb-a1c6-299cc399712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6A71B51-8B8C-482C-A31F-D7B4E5A09DE5}">
  <ds:schemaRefs>
    <ds:schemaRef ds:uri="http://schemas.microsoft.com/sharepoint/v3/contenttype/forms"/>
  </ds:schemaRefs>
</ds:datastoreItem>
</file>

<file path=customXml/itemProps2.xml><?xml version="1.0" encoding="utf-8"?>
<ds:datastoreItem xmlns:ds="http://schemas.openxmlformats.org/officeDocument/2006/customXml" ds:itemID="{9BB57A01-EA3B-423A-9282-42F36205FD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d691f8-8057-47fb-a1c6-299cc399712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F665521-CC4E-4219-A6C5-27F7447B1B1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3</vt:i4>
      </vt:variant>
    </vt:vector>
  </HeadingPairs>
  <TitlesOfParts>
    <vt:vector size="3" baseType="lpstr">
      <vt:lpstr>Ettepanekud</vt:lpstr>
      <vt:lpstr>Joonised</vt:lpstr>
      <vt:lpstr>Valikvastused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Tuuli Pärenson</dc:creator>
  <cp:keywords/>
  <dc:description/>
  <cp:lastModifiedBy>Maarja Roht</cp:lastModifiedBy>
  <cp:revision/>
  <dcterms:created xsi:type="dcterms:W3CDTF">2020-11-23T09:57:09Z</dcterms:created>
  <dcterms:modified xsi:type="dcterms:W3CDTF">2021-12-07T14:27:34Z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0x010100A2116F1217E5E74E9EF372B6D9F419DE</vt:lpwstr>
  </property>
</Properties>
</file>